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935" tabRatio="843" activeTab="2"/>
  </bookViews>
  <sheets>
    <sheet name="1-4 кл" sheetId="3" r:id="rId1"/>
    <sheet name="5-9 кл" sheetId="2" r:id="rId2"/>
    <sheet name="10-11 кл" sheetId="1" r:id="rId3"/>
    <sheet name="план на дому 1_4 кл" sheetId="5" r:id="rId4"/>
    <sheet name="план на дому 5_9 кл" sheetId="6" r:id="rId5"/>
    <sheet name="Лист1" sheetId="4" r:id="rId6"/>
  </sheets>
  <calcPr calcId="145621"/>
</workbook>
</file>

<file path=xl/calcChain.xml><?xml version="1.0" encoding="utf-8"?>
<calcChain xmlns="http://schemas.openxmlformats.org/spreadsheetml/2006/main">
  <c r="L26" i="2" l="1"/>
  <c r="M28" i="2"/>
  <c r="M27" i="2"/>
  <c r="L23" i="2"/>
  <c r="K19" i="2"/>
  <c r="K11" i="2"/>
  <c r="M26" i="2"/>
  <c r="N26" i="2"/>
  <c r="O26" i="2"/>
  <c r="L18" i="2"/>
  <c r="M18" i="2"/>
  <c r="N18" i="2"/>
  <c r="O18" i="2"/>
  <c r="K18" i="2"/>
  <c r="L11" i="2"/>
  <c r="M11" i="2"/>
  <c r="N11" i="2"/>
  <c r="O11" i="2"/>
  <c r="L9" i="2"/>
  <c r="M9" i="2"/>
  <c r="N9" i="2"/>
  <c r="O9" i="2"/>
  <c r="K9" i="2"/>
  <c r="L25" i="2"/>
  <c r="M25" i="2"/>
  <c r="N25" i="2"/>
  <c r="O25" i="2"/>
  <c r="K25" i="2"/>
  <c r="L13" i="2"/>
  <c r="M13" i="2"/>
  <c r="N13" i="2"/>
  <c r="O13" i="2"/>
  <c r="K13" i="2"/>
  <c r="O22" i="2"/>
  <c r="O23" i="2"/>
  <c r="O17" i="2"/>
  <c r="O14" i="2"/>
  <c r="H25" i="6"/>
  <c r="H19" i="2" l="1"/>
  <c r="G38" i="2"/>
  <c r="G29" i="2"/>
  <c r="J11" i="1"/>
  <c r="I11" i="1"/>
  <c r="D37" i="1"/>
  <c r="D38" i="1" s="1"/>
  <c r="C37" i="1"/>
  <c r="C38" i="1" s="1"/>
  <c r="E29" i="1"/>
  <c r="J32" i="1"/>
  <c r="I32" i="1"/>
  <c r="I31" i="1"/>
  <c r="K32" i="1"/>
  <c r="E36" i="1"/>
  <c r="I27" i="1"/>
  <c r="J28" i="1"/>
  <c r="I28" i="1"/>
  <c r="J29" i="1"/>
  <c r="I29" i="1"/>
  <c r="J31" i="1"/>
  <c r="K31" i="1"/>
  <c r="I30" i="1"/>
  <c r="E35" i="1"/>
  <c r="J30" i="1"/>
  <c r="E34" i="1"/>
  <c r="K26" i="2"/>
  <c r="H25" i="2"/>
  <c r="G39" i="2" l="1"/>
  <c r="E38" i="1"/>
  <c r="K29" i="1"/>
  <c r="D26" i="1" l="1"/>
  <c r="C26" i="1"/>
  <c r="E25" i="1"/>
  <c r="E24" i="1"/>
  <c r="E22" i="1"/>
  <c r="J26" i="1" l="1"/>
  <c r="I26" i="1"/>
  <c r="I33" i="1" s="1"/>
  <c r="J27" i="1"/>
  <c r="E33" i="1"/>
  <c r="J8" i="1"/>
  <c r="J9" i="1"/>
  <c r="J10" i="1"/>
  <c r="J33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8" i="1"/>
  <c r="L10" i="2" l="1"/>
  <c r="M10" i="2"/>
  <c r="N10" i="2"/>
  <c r="O10" i="2"/>
  <c r="K10" i="2"/>
  <c r="P10" i="2" s="1"/>
  <c r="K10" i="3"/>
  <c r="L10" i="3"/>
  <c r="M10" i="3"/>
  <c r="J10" i="3"/>
  <c r="K9" i="3"/>
  <c r="L9" i="3"/>
  <c r="M9" i="3"/>
  <c r="J9" i="3"/>
  <c r="N10" i="3" l="1"/>
  <c r="K14" i="1"/>
  <c r="E15" i="1"/>
  <c r="E20" i="1"/>
  <c r="E19" i="1"/>
  <c r="E21" i="1"/>
  <c r="E18" i="1"/>
  <c r="E17" i="1"/>
  <c r="O8" i="2"/>
  <c r="N8" i="2"/>
  <c r="M8" i="2"/>
  <c r="L8" i="2"/>
  <c r="K8" i="2"/>
  <c r="I9" i="1"/>
  <c r="I10" i="1"/>
  <c r="M7" i="2"/>
  <c r="H15" i="2"/>
  <c r="O16" i="2"/>
  <c r="N16" i="2"/>
  <c r="M16" i="2"/>
  <c r="L16" i="2"/>
  <c r="K16" i="2"/>
  <c r="J16" i="3"/>
  <c r="J15" i="3"/>
  <c r="M7" i="3"/>
  <c r="M11" i="3"/>
  <c r="K11" i="3"/>
  <c r="J7" i="3"/>
  <c r="K16" i="3"/>
  <c r="K9" i="1" l="1"/>
  <c r="K17" i="1"/>
  <c r="K20" i="1"/>
  <c r="K22" i="1"/>
  <c r="K24" i="1"/>
  <c r="P8" i="2"/>
  <c r="K13" i="1"/>
  <c r="K18" i="1"/>
  <c r="K19" i="1"/>
  <c r="K21" i="1"/>
  <c r="K23" i="1"/>
  <c r="K25" i="1"/>
  <c r="K10" i="1"/>
  <c r="K12" i="1"/>
  <c r="K16" i="1"/>
  <c r="K15" i="1"/>
  <c r="K27" i="1"/>
  <c r="K11" i="1"/>
  <c r="K26" i="1"/>
  <c r="K28" i="1"/>
  <c r="K30" i="1"/>
  <c r="K8" i="1"/>
  <c r="P16" i="2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6" i="6"/>
  <c r="H8" i="6"/>
  <c r="D28" i="6"/>
  <c r="E28" i="6"/>
  <c r="F28" i="6"/>
  <c r="G28" i="6"/>
  <c r="C28" i="6"/>
  <c r="G18" i="5"/>
  <c r="G9" i="5"/>
  <c r="G10" i="5"/>
  <c r="G11" i="5"/>
  <c r="G12" i="5"/>
  <c r="G13" i="5"/>
  <c r="G14" i="5"/>
  <c r="G15" i="5"/>
  <c r="G16" i="5"/>
  <c r="G17" i="5"/>
  <c r="G8" i="5"/>
  <c r="E39" i="1"/>
  <c r="H40" i="2"/>
  <c r="N30" i="2"/>
  <c r="L30" i="2"/>
  <c r="M30" i="2"/>
  <c r="K30" i="2"/>
  <c r="O30" i="2"/>
  <c r="H37" i="2"/>
  <c r="S12" i="4"/>
  <c r="N21" i="4"/>
  <c r="K33" i="1" l="1"/>
  <c r="H28" i="6"/>
  <c r="S2" i="4"/>
  <c r="S3" i="4"/>
  <c r="S4" i="4"/>
  <c r="S5" i="4"/>
  <c r="S6" i="4"/>
  <c r="S7" i="4"/>
  <c r="S8" i="4"/>
  <c r="S9" i="4"/>
  <c r="S10" i="4"/>
  <c r="S11" i="4"/>
  <c r="S13" i="4"/>
  <c r="S14" i="4"/>
  <c r="S15" i="4"/>
  <c r="S16" i="4"/>
  <c r="S17" i="4"/>
  <c r="S18" i="4"/>
  <c r="S19" i="4"/>
  <c r="S20" i="4"/>
  <c r="S21" i="4"/>
  <c r="S22" i="4"/>
  <c r="S23" i="4"/>
  <c r="Q24" i="4"/>
  <c r="R24" i="4"/>
  <c r="I26" i="4"/>
  <c r="J26" i="4"/>
  <c r="K26" i="4"/>
  <c r="L26" i="4"/>
  <c r="M26" i="4"/>
  <c r="N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2" i="4"/>
  <c r="N23" i="4"/>
  <c r="N24" i="4"/>
  <c r="N25" i="4"/>
  <c r="C16" i="4"/>
  <c r="D16" i="4"/>
  <c r="E16" i="4"/>
  <c r="B16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2" i="4"/>
  <c r="S24" i="4" l="1"/>
  <c r="N26" i="4"/>
  <c r="F16" i="4"/>
  <c r="D38" i="2"/>
  <c r="C38" i="2"/>
  <c r="G26" i="3"/>
  <c r="K17" i="3"/>
  <c r="L17" i="3"/>
  <c r="M17" i="3"/>
  <c r="N17" i="3" s="1"/>
  <c r="J17" i="3"/>
  <c r="K12" i="3"/>
  <c r="L12" i="3"/>
  <c r="M12" i="3"/>
  <c r="J12" i="3"/>
  <c r="D28" i="3"/>
  <c r="E28" i="3"/>
  <c r="F28" i="3"/>
  <c r="C28" i="3"/>
  <c r="F38" i="2"/>
  <c r="C29" i="2" l="1"/>
  <c r="C39" i="2" l="1"/>
  <c r="P26" i="2"/>
  <c r="L19" i="2"/>
  <c r="M19" i="2"/>
  <c r="N19" i="2"/>
  <c r="O19" i="2"/>
  <c r="L20" i="2"/>
  <c r="M20" i="2"/>
  <c r="N20" i="2"/>
  <c r="O20" i="2"/>
  <c r="L21" i="2"/>
  <c r="M21" i="2"/>
  <c r="N21" i="2"/>
  <c r="O21" i="2"/>
  <c r="L22" i="2"/>
  <c r="M22" i="2"/>
  <c r="N22" i="2"/>
  <c r="M23" i="2"/>
  <c r="N23" i="2"/>
  <c r="L24" i="2"/>
  <c r="M24" i="2"/>
  <c r="N24" i="2"/>
  <c r="O24" i="2"/>
  <c r="L27" i="2"/>
  <c r="N27" i="2"/>
  <c r="O27" i="2"/>
  <c r="L28" i="2"/>
  <c r="N28" i="2"/>
  <c r="O28" i="2"/>
  <c r="L29" i="2"/>
  <c r="M29" i="2"/>
  <c r="N29" i="2"/>
  <c r="O29" i="2"/>
  <c r="P30" i="2"/>
  <c r="K29" i="2"/>
  <c r="K28" i="2"/>
  <c r="K27" i="2"/>
  <c r="K24" i="2"/>
  <c r="K23" i="2"/>
  <c r="K22" i="2"/>
  <c r="K21" i="2"/>
  <c r="K20" i="2"/>
  <c r="M17" i="2"/>
  <c r="N17" i="2"/>
  <c r="K17" i="2"/>
  <c r="L15" i="2"/>
  <c r="M15" i="2"/>
  <c r="N15" i="2"/>
  <c r="O15" i="2"/>
  <c r="K15" i="2"/>
  <c r="L14" i="2"/>
  <c r="M14" i="2"/>
  <c r="N14" i="2"/>
  <c r="K14" i="2"/>
  <c r="L12" i="2"/>
  <c r="M12" i="2"/>
  <c r="N12" i="2"/>
  <c r="O12" i="2"/>
  <c r="K12" i="2"/>
  <c r="L7" i="2"/>
  <c r="N7" i="2"/>
  <c r="O7" i="2"/>
  <c r="O31" i="2" s="1"/>
  <c r="K7" i="2"/>
  <c r="K14" i="3"/>
  <c r="L14" i="3"/>
  <c r="M14" i="3"/>
  <c r="K15" i="3"/>
  <c r="L15" i="3"/>
  <c r="M15" i="3"/>
  <c r="L16" i="3"/>
  <c r="M16" i="3"/>
  <c r="K18" i="3"/>
  <c r="L18" i="3"/>
  <c r="M18" i="3"/>
  <c r="K19" i="3"/>
  <c r="L19" i="3"/>
  <c r="M19" i="3"/>
  <c r="J19" i="3"/>
  <c r="J18" i="3"/>
  <c r="J14" i="3"/>
  <c r="K13" i="3"/>
  <c r="L13" i="3"/>
  <c r="M13" i="3"/>
  <c r="J13" i="3"/>
  <c r="L11" i="3"/>
  <c r="J11" i="3"/>
  <c r="K8" i="3"/>
  <c r="L8" i="3"/>
  <c r="M8" i="3"/>
  <c r="J8" i="3"/>
  <c r="K7" i="3"/>
  <c r="L7" i="3"/>
  <c r="G30" i="3"/>
  <c r="G27" i="3"/>
  <c r="G25" i="3"/>
  <c r="G24" i="3"/>
  <c r="G23" i="3"/>
  <c r="G22" i="3"/>
  <c r="G21" i="3"/>
  <c r="D19" i="3"/>
  <c r="E19" i="3"/>
  <c r="E29" i="3" s="1"/>
  <c r="F19" i="3"/>
  <c r="F29" i="3" s="1"/>
  <c r="C19" i="3"/>
  <c r="C29" i="3" s="1"/>
  <c r="G8" i="3"/>
  <c r="G9" i="3"/>
  <c r="G10" i="3"/>
  <c r="G11" i="3"/>
  <c r="G12" i="3"/>
  <c r="G13" i="3"/>
  <c r="G14" i="3"/>
  <c r="G15" i="3"/>
  <c r="G16" i="3"/>
  <c r="G17" i="3"/>
  <c r="G18" i="3"/>
  <c r="G7" i="3"/>
  <c r="E38" i="2"/>
  <c r="H36" i="2"/>
  <c r="H35" i="2"/>
  <c r="H34" i="2"/>
  <c r="H33" i="2"/>
  <c r="H32" i="2"/>
  <c r="H31" i="2"/>
  <c r="D29" i="2"/>
  <c r="E29" i="2"/>
  <c r="F29" i="2"/>
  <c r="H8" i="2"/>
  <c r="H9" i="2"/>
  <c r="H10" i="2"/>
  <c r="H11" i="2"/>
  <c r="H12" i="2"/>
  <c r="H13" i="2"/>
  <c r="H14" i="2"/>
  <c r="H16" i="2"/>
  <c r="H17" i="2"/>
  <c r="H18" i="2"/>
  <c r="H20" i="2"/>
  <c r="H21" i="2"/>
  <c r="H22" i="2"/>
  <c r="H23" i="2"/>
  <c r="H24" i="2"/>
  <c r="H26" i="2"/>
  <c r="H27" i="2"/>
  <c r="H28" i="2"/>
  <c r="H7" i="2"/>
  <c r="E30" i="1"/>
  <c r="E37" i="1" s="1"/>
  <c r="E31" i="1"/>
  <c r="E32" i="1"/>
  <c r="E10" i="1"/>
  <c r="E11" i="1"/>
  <c r="E12" i="1"/>
  <c r="E13" i="1"/>
  <c r="E14" i="1"/>
  <c r="E16" i="1"/>
  <c r="E9" i="1"/>
  <c r="P14" i="2" l="1"/>
  <c r="H29" i="2"/>
  <c r="E26" i="1"/>
  <c r="G41" i="2"/>
  <c r="J20" i="3"/>
  <c r="K31" i="2"/>
  <c r="D29" i="3"/>
  <c r="D31" i="3" s="1"/>
  <c r="G28" i="3"/>
  <c r="N13" i="3"/>
  <c r="M20" i="3"/>
  <c r="K20" i="3"/>
  <c r="F39" i="2"/>
  <c r="F41" i="2" s="1"/>
  <c r="D39" i="2"/>
  <c r="D41" i="2" s="1"/>
  <c r="P20" i="2"/>
  <c r="P22" i="2"/>
  <c r="P24" i="2"/>
  <c r="P18" i="2"/>
  <c r="E39" i="2"/>
  <c r="E41" i="2" s="1"/>
  <c r="L31" i="2"/>
  <c r="P9" i="2"/>
  <c r="P12" i="2"/>
  <c r="P17" i="2"/>
  <c r="P28" i="2"/>
  <c r="N15" i="3"/>
  <c r="N18" i="3"/>
  <c r="N14" i="3"/>
  <c r="P15" i="2"/>
  <c r="N31" i="2"/>
  <c r="M31" i="2"/>
  <c r="P11" i="2"/>
  <c r="P13" i="2"/>
  <c r="P27" i="2"/>
  <c r="P25" i="2"/>
  <c r="P23" i="2"/>
  <c r="P21" i="2"/>
  <c r="P19" i="2"/>
  <c r="C41" i="2"/>
  <c r="P29" i="2"/>
  <c r="N8" i="3"/>
  <c r="N19" i="3"/>
  <c r="N16" i="3"/>
  <c r="N12" i="3"/>
  <c r="N11" i="3"/>
  <c r="L20" i="3"/>
  <c r="N9" i="3"/>
  <c r="N7" i="3"/>
  <c r="P7" i="2"/>
  <c r="D40" i="1"/>
  <c r="C31" i="3"/>
  <c r="F31" i="3"/>
  <c r="G19" i="3"/>
  <c r="E31" i="3"/>
  <c r="H38" i="2"/>
  <c r="C40" i="1" l="1"/>
  <c r="E40" i="1" s="1"/>
  <c r="P31" i="2"/>
  <c r="G29" i="3"/>
  <c r="N20" i="3"/>
  <c r="H39" i="2"/>
  <c r="H41" i="2" s="1"/>
  <c r="G31" i="3"/>
</calcChain>
</file>

<file path=xl/sharedStrings.xml><?xml version="1.0" encoding="utf-8"?>
<sst xmlns="http://schemas.openxmlformats.org/spreadsheetml/2006/main" count="380" uniqueCount="139">
  <si>
    <t>Количество часов в неделю</t>
  </si>
  <si>
    <t>Предметная область</t>
  </si>
  <si>
    <t>Учебные предметы</t>
  </si>
  <si>
    <t>X класс</t>
  </si>
  <si>
    <t>XI класс</t>
  </si>
  <si>
    <t>всего</t>
  </si>
  <si>
    <t>Обязательная часть</t>
  </si>
  <si>
    <t>Русский язык и литература</t>
  </si>
  <si>
    <t>Русский язык</t>
  </si>
  <si>
    <t>Литература</t>
  </si>
  <si>
    <t>Родной язык и родная литература</t>
  </si>
  <si>
    <t>Иностранные языки</t>
  </si>
  <si>
    <t>Английский язык</t>
  </si>
  <si>
    <t>Общественные науки</t>
  </si>
  <si>
    <t>Обществознание</t>
  </si>
  <si>
    <t>Математика и информатика</t>
  </si>
  <si>
    <t>Математика</t>
  </si>
  <si>
    <t>Естественные науки</t>
  </si>
  <si>
    <t>Астрономия</t>
  </si>
  <si>
    <t>Физическая культура</t>
  </si>
  <si>
    <t>Экология</t>
  </si>
  <si>
    <t>Итого</t>
  </si>
  <si>
    <t>Часть, формируемая участниками образовательных отношений</t>
  </si>
  <si>
    <t>Индивидуальный проект</t>
  </si>
  <si>
    <t>География</t>
  </si>
  <si>
    <t>Экономика</t>
  </si>
  <si>
    <t>Право</t>
  </si>
  <si>
    <t>Информатика</t>
  </si>
  <si>
    <t>Физика</t>
  </si>
  <si>
    <t>Химия</t>
  </si>
  <si>
    <t>Биология</t>
  </si>
  <si>
    <t>Технология</t>
  </si>
  <si>
    <t>Предметные</t>
  </si>
  <si>
    <t>области</t>
  </si>
  <si>
    <t>Количество часов в неделю/год</t>
  </si>
  <si>
    <t>Всего</t>
  </si>
  <si>
    <t>5 класс</t>
  </si>
  <si>
    <t>6 класс</t>
  </si>
  <si>
    <t>7 класс</t>
  </si>
  <si>
    <t>8 класс</t>
  </si>
  <si>
    <t>9 класс</t>
  </si>
  <si>
    <t>Алгебра</t>
  </si>
  <si>
    <t>Геометрия</t>
  </si>
  <si>
    <t>Общественно­научные предметы</t>
  </si>
  <si>
    <t>Естественно­научные предметы</t>
  </si>
  <si>
    <t>Искусство</t>
  </si>
  <si>
    <t>Музыка</t>
  </si>
  <si>
    <t>Физическая культура и ОБЖ</t>
  </si>
  <si>
    <t>КТНД</t>
  </si>
  <si>
    <t>Максимально допустимая недельная нагрузка</t>
  </si>
  <si>
    <t>ОБЖ</t>
  </si>
  <si>
    <t>География Дагестана</t>
  </si>
  <si>
    <t>История Дагестана</t>
  </si>
  <si>
    <t>История России</t>
  </si>
  <si>
    <t>ОДНКНР</t>
  </si>
  <si>
    <t>Изобр. искусство</t>
  </si>
  <si>
    <t>Физичес. культура</t>
  </si>
  <si>
    <t>Лезгинский язык</t>
  </si>
  <si>
    <t>Лезг. литература</t>
  </si>
  <si>
    <t>Учебные предметы^ Классы</t>
  </si>
  <si>
    <t>II</t>
  </si>
  <si>
    <t>III</t>
  </si>
  <si>
    <t>IV</t>
  </si>
  <si>
    <t>Литературное чтение</t>
  </si>
  <si>
    <t>Родной язык и литературное чтение на родном языке</t>
  </si>
  <si>
    <t>Обществознание и естествознание</t>
  </si>
  <si>
    <t>Окружающий мир</t>
  </si>
  <si>
    <t>Основы религиозных культур и светской этики</t>
  </si>
  <si>
    <t>Предельно допустимая аудиторная учебная нагрузка при 6-дневной учебной неделе (требования СанПин)</t>
  </si>
  <si>
    <t>Русский язык и литературное чтение</t>
  </si>
  <si>
    <t>ОРКСЭ</t>
  </si>
  <si>
    <t>Изобр. Искусство</t>
  </si>
  <si>
    <t>Русский язык и Литературное чтение</t>
  </si>
  <si>
    <t xml:space="preserve">Лит.чтение на лезг.яз </t>
  </si>
  <si>
    <t>Иностранный язык</t>
  </si>
  <si>
    <t>I</t>
  </si>
  <si>
    <t>Лит. чтение на лезг.яз</t>
  </si>
  <si>
    <t>Внеурочная деятельность</t>
  </si>
  <si>
    <t>Итого к финансированию</t>
  </si>
  <si>
    <t>Русс.яз</t>
  </si>
  <si>
    <t>лит.чт.</t>
  </si>
  <si>
    <t>окр.мир</t>
  </si>
  <si>
    <t>орксэ</t>
  </si>
  <si>
    <t>англ.яз</t>
  </si>
  <si>
    <t>музыка</t>
  </si>
  <si>
    <t>изо</t>
  </si>
  <si>
    <t>технол.</t>
  </si>
  <si>
    <t>физическ.кул.</t>
  </si>
  <si>
    <t>предметы</t>
  </si>
  <si>
    <t>Физич. культура</t>
  </si>
  <si>
    <t>Дагестанская литер.</t>
  </si>
  <si>
    <t>Элективный курс «Я сдам ЕГЭ»                                            История и Обществознание</t>
  </si>
  <si>
    <t>Элективный курс «Я сдам ЕГЭ"  Алгебра</t>
  </si>
  <si>
    <t>Элективный курс «Я сдам ЕГЭ» Русский язык</t>
  </si>
  <si>
    <t>ктнд</t>
  </si>
  <si>
    <t>итого</t>
  </si>
  <si>
    <t>Предметные области</t>
  </si>
  <si>
    <t>Базовый уровень</t>
  </si>
  <si>
    <t xml:space="preserve">История </t>
  </si>
  <si>
    <t>Индивид.проект</t>
  </si>
  <si>
    <t>ИТОГО</t>
  </si>
  <si>
    <t>Шахматы</t>
  </si>
  <si>
    <t>Учебный план</t>
  </si>
  <si>
    <t>Классы</t>
  </si>
  <si>
    <t>Родной ( )язык</t>
  </si>
  <si>
    <t>Литературное чтение на родном ( ) языке</t>
  </si>
  <si>
    <t>История России. Всеобщая история</t>
  </si>
  <si>
    <t>Основы духовно­нравственной культуры народов России</t>
  </si>
  <si>
    <t>Изобразительное искусство</t>
  </si>
  <si>
    <t xml:space="preserve">Учебные предметы </t>
  </si>
  <si>
    <t>Классы/Количество часов в неделю</t>
  </si>
  <si>
    <t>Директор школы ______________/Сулейманов М.С./</t>
  </si>
  <si>
    <t>Элективный курс «Я сдам ЕГЭ»Физика и ИКТ</t>
  </si>
  <si>
    <t>Алгебра и нач. матан.</t>
  </si>
  <si>
    <t>Вероят. и статист.</t>
  </si>
  <si>
    <t>10кл</t>
  </si>
  <si>
    <t>11кл</t>
  </si>
  <si>
    <t>Предметы</t>
  </si>
  <si>
    <t>Элективный курс «Я сдам ЕГЭ» Физика и ИКТ</t>
  </si>
  <si>
    <t xml:space="preserve">Обществознание </t>
  </si>
  <si>
    <t>Родной язык и родная литер.</t>
  </si>
  <si>
    <t>Учебный план 1-4 кл на 2023/24 учебный год</t>
  </si>
  <si>
    <t>Родной язык и лит. чтение на родном языке</t>
  </si>
  <si>
    <t>лезг.язык</t>
  </si>
  <si>
    <t>лезг. лит.чт</t>
  </si>
  <si>
    <t>математика</t>
  </si>
  <si>
    <t>Лезгинская литерат.</t>
  </si>
  <si>
    <t>Учебный план 10-11 кл на 2023/24 учебный год</t>
  </si>
  <si>
    <t>Учебный план 5-9 кл на 2023/24 учебный год</t>
  </si>
  <si>
    <t>для V - IX классов МКОУ  "Хновская СОШ" им Алиева Г.А. Ахтынского  района»                                                   на 2023-2024 учебный год</t>
  </si>
  <si>
    <t>для X - XI классов МКОУ  "Хновская СОШ" им Алиева Г.А.                               Ахтынского  района» на 2023-2024 учебный год</t>
  </si>
  <si>
    <t>Максимальная нагрузка при 6-дневной недели</t>
  </si>
  <si>
    <t>Учебный план индивидуального обучения на дому начального общего образования, обеспечивающий введение в действие и реализацию ФГОС НОО МКОУ "Хновская СОШ" им Алиева Г.А. на 2023/2024 учебный год</t>
  </si>
  <si>
    <t>Учебный план индивидуального обучения на дому основного общего образования, обеспечивающий введение в действие и реализацию ФГОС ООО МКОУ "Хновская СОШ" им. Алиева Г.А. на 2023/2024 учебный год</t>
  </si>
  <si>
    <t>для I - IV классов МКОУ  "Хновская СОШ" им Алиева Г.А.                         Ахтынского  района» на 2023-2024 учебный год</t>
  </si>
  <si>
    <t>Элективный курс «Я сдам ЕГЭ» Биология</t>
  </si>
  <si>
    <t>Физическая  культура</t>
  </si>
  <si>
    <t>Элективный курс «Я сдам ЕГЭ"  Математика</t>
  </si>
  <si>
    <t>Физическая культура и основы безопасности жизнедеятельности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</si>
</sst>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0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3" borderId="15" applyNumberFormat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10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1" fontId="9" fillId="2" borderId="10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left" vertical="center" wrapText="1"/>
    </xf>
    <xf numFmtId="1" fontId="4" fillId="2" borderId="10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1" fontId="11" fillId="0" borderId="10" xfId="0" applyNumberFormat="1" applyFont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9" fillId="2" borderId="13" xfId="0" applyNumberFormat="1" applyFont="1" applyFill="1" applyBorder="1" applyAlignment="1">
      <alignment horizontal="center" vertical="center" wrapText="1"/>
    </xf>
    <xf numFmtId="1" fontId="9" fillId="2" borderId="1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15" xfId="1" applyFont="1" applyFill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0" fillId="0" borderId="12" xfId="0" applyBorder="1"/>
    <xf numFmtId="0" fontId="1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0" fillId="0" borderId="12" xfId="0" applyFill="1" applyBorder="1"/>
    <xf numFmtId="1" fontId="10" fillId="0" borderId="10" xfId="0" applyNumberFormat="1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/>
    <xf numFmtId="1" fontId="4" fillId="2" borderId="2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1" fontId="0" fillId="0" borderId="12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" fontId="1" fillId="2" borderId="12" xfId="0" applyNumberFormat="1" applyFont="1" applyFill="1" applyBorder="1" applyAlignment="1">
      <alignment vertical="center" wrapText="1"/>
    </xf>
    <xf numFmtId="1" fontId="0" fillId="0" borderId="22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10" fillId="0" borderId="25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" fontId="1" fillId="2" borderId="2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" fontId="1" fillId="0" borderId="12" xfId="0" applyNumberFormat="1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vertical="center" wrapText="1"/>
    </xf>
    <xf numFmtId="1" fontId="1" fillId="0" borderId="12" xfId="0" applyNumberFormat="1" applyFont="1" applyFill="1" applyBorder="1" applyAlignment="1">
      <alignment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1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7" fillId="2" borderId="11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11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4" fillId="2" borderId="33" xfId="0" applyNumberFormat="1" applyFont="1" applyFill="1" applyBorder="1" applyAlignment="1">
      <alignment horizontal="center" vertical="center" wrapText="1"/>
    </xf>
    <xf numFmtId="1" fontId="4" fillId="2" borderId="34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</cellXfs>
  <cellStyles count="2">
    <cellStyle name="Контрольная ячейка" xfId="1" builtinId="23"/>
    <cellStyle name="Обычный" xfId="0" builtinId="0"/>
  </cellStyles>
  <dxfs count="1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1"/>
  <sheetViews>
    <sheetView zoomScale="90" zoomScaleNormal="90" workbookViewId="0">
      <selection activeCell="I28" sqref="I28"/>
    </sheetView>
  </sheetViews>
  <sheetFormatPr defaultRowHeight="15.75" x14ac:dyDescent="0.25"/>
  <cols>
    <col min="1" max="1" width="23.5" style="1" bestFit="1" customWidth="1"/>
    <col min="2" max="2" width="18.125" style="1" bestFit="1" customWidth="1"/>
    <col min="3" max="6" width="6.625" style="1" customWidth="1"/>
    <col min="7" max="8" width="9" style="2"/>
    <col min="9" max="9" width="12.375" style="1" bestFit="1" customWidth="1"/>
    <col min="10" max="16384" width="9" style="1"/>
  </cols>
  <sheetData>
    <row r="1" spans="1:14" ht="19.5" x14ac:dyDescent="0.35">
      <c r="A1" s="135" t="s">
        <v>102</v>
      </c>
      <c r="B1" s="135"/>
      <c r="C1" s="135"/>
      <c r="D1" s="135"/>
      <c r="E1" s="135"/>
      <c r="F1" s="135"/>
      <c r="G1" s="135"/>
    </row>
    <row r="2" spans="1:14" x14ac:dyDescent="0.25">
      <c r="A2" s="136" t="s">
        <v>134</v>
      </c>
      <c r="B2" s="136"/>
      <c r="C2" s="136"/>
      <c r="D2" s="136"/>
      <c r="E2" s="136"/>
      <c r="F2" s="136"/>
      <c r="G2" s="136"/>
    </row>
    <row r="3" spans="1:14" ht="22.5" customHeight="1" x14ac:dyDescent="0.25">
      <c r="A3" s="136"/>
      <c r="B3" s="136"/>
      <c r="C3" s="136"/>
      <c r="D3" s="136"/>
      <c r="E3" s="136"/>
      <c r="F3" s="136"/>
      <c r="G3" s="136"/>
    </row>
    <row r="4" spans="1:14" ht="40.5" customHeight="1" thickBot="1" x14ac:dyDescent="0.3">
      <c r="A4" s="18" t="s">
        <v>32</v>
      </c>
      <c r="B4" s="137" t="s">
        <v>59</v>
      </c>
      <c r="C4" s="139" t="s">
        <v>34</v>
      </c>
      <c r="D4" s="140"/>
      <c r="E4" s="140"/>
      <c r="F4" s="141"/>
      <c r="G4" s="137" t="s">
        <v>35</v>
      </c>
      <c r="H4" s="29"/>
    </row>
    <row r="5" spans="1:14" ht="16.5" thickBot="1" x14ac:dyDescent="0.3">
      <c r="A5" s="18" t="s">
        <v>33</v>
      </c>
      <c r="B5" s="138"/>
      <c r="C5" s="17" t="s">
        <v>75</v>
      </c>
      <c r="D5" s="17" t="s">
        <v>60</v>
      </c>
      <c r="E5" s="23" t="s">
        <v>61</v>
      </c>
      <c r="F5" s="17" t="s">
        <v>62</v>
      </c>
      <c r="G5" s="138"/>
      <c r="H5" s="29"/>
      <c r="I5" s="134" t="s">
        <v>121</v>
      </c>
      <c r="J5" s="134"/>
      <c r="K5" s="134"/>
      <c r="L5" s="134"/>
      <c r="M5" s="134"/>
      <c r="N5" s="134"/>
    </row>
    <row r="6" spans="1:14" ht="16.5" thickBot="1" x14ac:dyDescent="0.3">
      <c r="A6" s="131" t="s">
        <v>6</v>
      </c>
      <c r="B6" s="132"/>
      <c r="C6" s="132"/>
      <c r="D6" s="132"/>
      <c r="E6" s="132"/>
      <c r="F6" s="132"/>
      <c r="G6" s="133"/>
      <c r="H6" s="30"/>
      <c r="I6" s="109" t="s">
        <v>88</v>
      </c>
      <c r="J6" s="86" t="s">
        <v>75</v>
      </c>
      <c r="K6" s="86" t="s">
        <v>60</v>
      </c>
      <c r="L6" s="86" t="s">
        <v>61</v>
      </c>
      <c r="M6" s="86" t="s">
        <v>62</v>
      </c>
      <c r="N6" s="109" t="s">
        <v>5</v>
      </c>
    </row>
    <row r="7" spans="1:14" ht="16.5" thickBot="1" x14ac:dyDescent="0.3">
      <c r="A7" s="129" t="s">
        <v>72</v>
      </c>
      <c r="B7" s="21" t="s">
        <v>8</v>
      </c>
      <c r="C7" s="21">
        <v>5</v>
      </c>
      <c r="D7" s="21">
        <v>5</v>
      </c>
      <c r="E7" s="21">
        <v>5</v>
      </c>
      <c r="F7" s="21">
        <v>5</v>
      </c>
      <c r="G7" s="21">
        <f>C7+D7+E7+F7</f>
        <v>20</v>
      </c>
      <c r="H7" s="31"/>
      <c r="I7" s="33" t="s">
        <v>79</v>
      </c>
      <c r="J7" s="34">
        <f>C7+C21</f>
        <v>5</v>
      </c>
      <c r="K7" s="34">
        <f t="shared" ref="K7:M7" si="0">D7+D21</f>
        <v>5</v>
      </c>
      <c r="L7" s="34">
        <f t="shared" si="0"/>
        <v>5</v>
      </c>
      <c r="M7" s="34">
        <f t="shared" si="0"/>
        <v>5</v>
      </c>
      <c r="N7" s="34">
        <f>J7+K7+L7+M7</f>
        <v>20</v>
      </c>
    </row>
    <row r="8" spans="1:14" ht="16.5" thickBot="1" x14ac:dyDescent="0.3">
      <c r="A8" s="130"/>
      <c r="B8" s="10" t="s">
        <v>63</v>
      </c>
      <c r="C8" s="21">
        <v>3</v>
      </c>
      <c r="D8" s="21">
        <v>4</v>
      </c>
      <c r="E8" s="21">
        <v>3</v>
      </c>
      <c r="F8" s="21">
        <v>3</v>
      </c>
      <c r="G8" s="21">
        <f t="shared" ref="G8:G18" si="1">C8+D8+E8+F8</f>
        <v>13</v>
      </c>
      <c r="H8" s="31"/>
      <c r="I8" s="33" t="s">
        <v>80</v>
      </c>
      <c r="J8" s="34">
        <f>C8+C22</f>
        <v>3</v>
      </c>
      <c r="K8" s="34">
        <f>D8+D22</f>
        <v>5</v>
      </c>
      <c r="L8" s="34">
        <f>E8+E22</f>
        <v>5</v>
      </c>
      <c r="M8" s="34">
        <f>F8+F22</f>
        <v>4</v>
      </c>
      <c r="N8" s="34">
        <f t="shared" ref="N8:N20" si="2">J8+K8+L8+M8</f>
        <v>17</v>
      </c>
    </row>
    <row r="9" spans="1:14" ht="16.5" customHeight="1" thickBot="1" x14ac:dyDescent="0.3">
      <c r="A9" s="129" t="s">
        <v>122</v>
      </c>
      <c r="B9" s="10" t="s">
        <v>57</v>
      </c>
      <c r="C9" s="10">
        <v>1</v>
      </c>
      <c r="D9" s="10">
        <v>1</v>
      </c>
      <c r="E9" s="21">
        <v>2</v>
      </c>
      <c r="F9" s="10">
        <v>2</v>
      </c>
      <c r="G9" s="21">
        <f t="shared" si="1"/>
        <v>6</v>
      </c>
      <c r="H9" s="31"/>
      <c r="I9" s="33" t="s">
        <v>123</v>
      </c>
      <c r="J9" s="34">
        <f>C9+C23</f>
        <v>1</v>
      </c>
      <c r="K9" s="34">
        <f t="shared" ref="K9:M9" si="3">D9+D23</f>
        <v>1</v>
      </c>
      <c r="L9" s="34">
        <f t="shared" si="3"/>
        <v>2</v>
      </c>
      <c r="M9" s="34">
        <f t="shared" si="3"/>
        <v>2</v>
      </c>
      <c r="N9" s="34">
        <f t="shared" si="2"/>
        <v>6</v>
      </c>
    </row>
    <row r="10" spans="1:14" ht="16.5" thickBot="1" x14ac:dyDescent="0.3">
      <c r="A10" s="130"/>
      <c r="B10" s="10" t="s">
        <v>73</v>
      </c>
      <c r="C10" s="19">
        <v>1</v>
      </c>
      <c r="D10" s="19">
        <v>1</v>
      </c>
      <c r="E10" s="21">
        <v>1</v>
      </c>
      <c r="F10" s="19">
        <v>1</v>
      </c>
      <c r="G10" s="21">
        <f t="shared" si="1"/>
        <v>4</v>
      </c>
      <c r="H10" s="31"/>
      <c r="I10" s="33" t="s">
        <v>124</v>
      </c>
      <c r="J10" s="34">
        <f>C10+C24</f>
        <v>1</v>
      </c>
      <c r="K10" s="34">
        <f t="shared" ref="K10:M10" si="4">D10+D24</f>
        <v>1</v>
      </c>
      <c r="L10" s="34">
        <f t="shared" si="4"/>
        <v>1</v>
      </c>
      <c r="M10" s="34">
        <f t="shared" si="4"/>
        <v>1</v>
      </c>
      <c r="N10" s="34">
        <f t="shared" si="2"/>
        <v>4</v>
      </c>
    </row>
    <row r="11" spans="1:14" ht="16.5" thickBot="1" x14ac:dyDescent="0.3">
      <c r="A11" s="10" t="s">
        <v>74</v>
      </c>
      <c r="B11" s="21" t="s">
        <v>12</v>
      </c>
      <c r="C11" s="21">
        <v>0</v>
      </c>
      <c r="D11" s="21">
        <v>2</v>
      </c>
      <c r="E11" s="21">
        <v>2</v>
      </c>
      <c r="F11" s="21">
        <v>2</v>
      </c>
      <c r="G11" s="21">
        <f t="shared" si="1"/>
        <v>6</v>
      </c>
      <c r="H11" s="31"/>
      <c r="I11" s="33" t="s">
        <v>125</v>
      </c>
      <c r="J11" s="34">
        <f>C12+C25</f>
        <v>4</v>
      </c>
      <c r="K11" s="34">
        <f t="shared" ref="K11:M11" si="5">D12+D25</f>
        <v>5</v>
      </c>
      <c r="L11" s="34">
        <f t="shared" si="5"/>
        <v>4</v>
      </c>
      <c r="M11" s="34">
        <f t="shared" si="5"/>
        <v>4</v>
      </c>
      <c r="N11" s="34">
        <f t="shared" si="2"/>
        <v>17</v>
      </c>
    </row>
    <row r="12" spans="1:14" ht="16.5" thickBot="1" x14ac:dyDescent="0.3">
      <c r="A12" s="26" t="s">
        <v>15</v>
      </c>
      <c r="B12" s="20" t="s">
        <v>16</v>
      </c>
      <c r="C12" s="20">
        <v>4</v>
      </c>
      <c r="D12" s="20">
        <v>4</v>
      </c>
      <c r="E12" s="21">
        <v>4</v>
      </c>
      <c r="F12" s="20">
        <v>4</v>
      </c>
      <c r="G12" s="21">
        <f t="shared" si="1"/>
        <v>16</v>
      </c>
      <c r="H12" s="31"/>
      <c r="I12" s="33" t="s">
        <v>81</v>
      </c>
      <c r="J12" s="34">
        <f>C13</f>
        <v>2</v>
      </c>
      <c r="K12" s="34">
        <f t="shared" ref="K12:M12" si="6">D13</f>
        <v>2</v>
      </c>
      <c r="L12" s="34">
        <f t="shared" si="6"/>
        <v>2</v>
      </c>
      <c r="M12" s="34">
        <f t="shared" si="6"/>
        <v>2</v>
      </c>
      <c r="N12" s="34">
        <f t="shared" si="2"/>
        <v>8</v>
      </c>
    </row>
    <row r="13" spans="1:14" ht="26.25" thickBot="1" x14ac:dyDescent="0.3">
      <c r="A13" s="14" t="s">
        <v>65</v>
      </c>
      <c r="B13" s="10" t="s">
        <v>66</v>
      </c>
      <c r="C13" s="10">
        <v>2</v>
      </c>
      <c r="D13" s="10">
        <v>2</v>
      </c>
      <c r="E13" s="21">
        <v>2</v>
      </c>
      <c r="F13" s="27">
        <v>2</v>
      </c>
      <c r="G13" s="21">
        <f t="shared" si="1"/>
        <v>8</v>
      </c>
      <c r="H13" s="31"/>
      <c r="I13" s="36" t="s">
        <v>82</v>
      </c>
      <c r="J13" s="37">
        <f>C14</f>
        <v>0</v>
      </c>
      <c r="K13" s="37">
        <f t="shared" ref="K13:M13" si="7">D14</f>
        <v>0</v>
      </c>
      <c r="L13" s="37">
        <f t="shared" si="7"/>
        <v>0</v>
      </c>
      <c r="M13" s="37">
        <f t="shared" si="7"/>
        <v>1</v>
      </c>
      <c r="N13" s="37">
        <f t="shared" si="2"/>
        <v>1</v>
      </c>
    </row>
    <row r="14" spans="1:14" ht="30.75" customHeight="1" thickBot="1" x14ac:dyDescent="0.3">
      <c r="A14" s="19" t="s">
        <v>67</v>
      </c>
      <c r="B14" s="19" t="s">
        <v>70</v>
      </c>
      <c r="C14" s="19">
        <v>0</v>
      </c>
      <c r="D14" s="19">
        <v>0</v>
      </c>
      <c r="E14" s="19">
        <v>0</v>
      </c>
      <c r="F14" s="21">
        <v>1</v>
      </c>
      <c r="G14" s="21">
        <f t="shared" si="1"/>
        <v>1</v>
      </c>
      <c r="H14" s="31"/>
      <c r="I14" s="36" t="s">
        <v>83</v>
      </c>
      <c r="J14" s="37">
        <f>C11</f>
        <v>0</v>
      </c>
      <c r="K14" s="37">
        <f t="shared" ref="K14:M14" si="8">D11</f>
        <v>2</v>
      </c>
      <c r="L14" s="37">
        <f t="shared" si="8"/>
        <v>2</v>
      </c>
      <c r="M14" s="37">
        <f t="shared" si="8"/>
        <v>2</v>
      </c>
      <c r="N14" s="37">
        <f t="shared" si="2"/>
        <v>6</v>
      </c>
    </row>
    <row r="15" spans="1:14" ht="20.25" customHeight="1" thickBot="1" x14ac:dyDescent="0.3">
      <c r="A15" s="129" t="s">
        <v>45</v>
      </c>
      <c r="B15" s="10" t="s">
        <v>46</v>
      </c>
      <c r="C15" s="85">
        <v>1</v>
      </c>
      <c r="D15" s="10">
        <v>1</v>
      </c>
      <c r="E15" s="10">
        <v>1</v>
      </c>
      <c r="F15" s="21">
        <v>1</v>
      </c>
      <c r="G15" s="21">
        <f t="shared" si="1"/>
        <v>4</v>
      </c>
      <c r="H15" s="31"/>
      <c r="I15" s="36" t="s">
        <v>84</v>
      </c>
      <c r="J15" s="37">
        <f>C15</f>
        <v>1</v>
      </c>
      <c r="K15" s="37">
        <f t="shared" ref="K15:M16" si="9">D15</f>
        <v>1</v>
      </c>
      <c r="L15" s="37">
        <f t="shared" si="9"/>
        <v>1</v>
      </c>
      <c r="M15" s="37">
        <f t="shared" si="9"/>
        <v>1</v>
      </c>
      <c r="N15" s="37">
        <f t="shared" si="2"/>
        <v>4</v>
      </c>
    </row>
    <row r="16" spans="1:14" ht="16.5" thickBot="1" x14ac:dyDescent="0.3">
      <c r="A16" s="130"/>
      <c r="B16" s="10" t="s">
        <v>71</v>
      </c>
      <c r="C16" s="85">
        <v>1</v>
      </c>
      <c r="D16" s="19">
        <v>1</v>
      </c>
      <c r="E16" s="19">
        <v>1</v>
      </c>
      <c r="F16" s="21">
        <v>1</v>
      </c>
      <c r="G16" s="21">
        <f t="shared" si="1"/>
        <v>4</v>
      </c>
      <c r="H16" s="31"/>
      <c r="I16" s="33" t="s">
        <v>85</v>
      </c>
      <c r="J16" s="37">
        <f>C16</f>
        <v>1</v>
      </c>
      <c r="K16" s="34">
        <f t="shared" si="9"/>
        <v>1</v>
      </c>
      <c r="L16" s="34">
        <f t="shared" si="9"/>
        <v>1</v>
      </c>
      <c r="M16" s="34">
        <f t="shared" si="9"/>
        <v>1</v>
      </c>
      <c r="N16" s="34">
        <f t="shared" si="2"/>
        <v>4</v>
      </c>
    </row>
    <row r="17" spans="1:14" ht="16.5" thickBot="1" x14ac:dyDescent="0.3">
      <c r="A17" s="10" t="s">
        <v>31</v>
      </c>
      <c r="B17" s="10" t="s">
        <v>31</v>
      </c>
      <c r="C17" s="10">
        <v>1</v>
      </c>
      <c r="D17" s="10">
        <v>1</v>
      </c>
      <c r="E17" s="10">
        <v>1</v>
      </c>
      <c r="F17" s="21">
        <v>1</v>
      </c>
      <c r="G17" s="21">
        <f t="shared" si="1"/>
        <v>4</v>
      </c>
      <c r="H17" s="31"/>
      <c r="I17" s="33" t="s">
        <v>94</v>
      </c>
      <c r="J17" s="34">
        <f>C27</f>
        <v>0</v>
      </c>
      <c r="K17" s="34">
        <f t="shared" ref="K17:M17" si="10">D27</f>
        <v>0</v>
      </c>
      <c r="L17" s="34">
        <f t="shared" si="10"/>
        <v>0</v>
      </c>
      <c r="M17" s="34">
        <f t="shared" si="10"/>
        <v>0</v>
      </c>
      <c r="N17" s="34">
        <f>J17+K17+L17+M17</f>
        <v>0</v>
      </c>
    </row>
    <row r="18" spans="1:14" ht="16.5" thickBot="1" x14ac:dyDescent="0.3">
      <c r="A18" s="10" t="s">
        <v>19</v>
      </c>
      <c r="B18" s="19" t="s">
        <v>19</v>
      </c>
      <c r="C18" s="19">
        <v>2</v>
      </c>
      <c r="D18" s="19">
        <v>2</v>
      </c>
      <c r="E18" s="19">
        <v>2</v>
      </c>
      <c r="F18" s="21">
        <v>2</v>
      </c>
      <c r="G18" s="21">
        <f t="shared" si="1"/>
        <v>8</v>
      </c>
      <c r="H18" s="31"/>
      <c r="I18" s="33" t="s">
        <v>86</v>
      </c>
      <c r="J18" s="34">
        <f t="shared" ref="J18:M19" si="11">C17</f>
        <v>1</v>
      </c>
      <c r="K18" s="34">
        <f t="shared" si="11"/>
        <v>1</v>
      </c>
      <c r="L18" s="34">
        <f t="shared" si="11"/>
        <v>1</v>
      </c>
      <c r="M18" s="34">
        <f t="shared" si="11"/>
        <v>1</v>
      </c>
      <c r="N18" s="34">
        <f t="shared" si="2"/>
        <v>4</v>
      </c>
    </row>
    <row r="19" spans="1:14" ht="16.5" thickBot="1" x14ac:dyDescent="0.3">
      <c r="A19" s="127" t="s">
        <v>21</v>
      </c>
      <c r="B19" s="128"/>
      <c r="C19" s="17">
        <f>SUM(C7:C18)</f>
        <v>21</v>
      </c>
      <c r="D19" s="17">
        <f t="shared" ref="D19:F19" si="12">SUM(D7:D18)</f>
        <v>24</v>
      </c>
      <c r="E19" s="17">
        <f t="shared" si="12"/>
        <v>24</v>
      </c>
      <c r="F19" s="17">
        <f t="shared" si="12"/>
        <v>25</v>
      </c>
      <c r="G19" s="23">
        <f>SUM(G7:G18)</f>
        <v>94</v>
      </c>
      <c r="H19" s="29"/>
      <c r="I19" s="33" t="s">
        <v>87</v>
      </c>
      <c r="J19" s="34">
        <f t="shared" si="11"/>
        <v>2</v>
      </c>
      <c r="K19" s="34">
        <f t="shared" si="11"/>
        <v>2</v>
      </c>
      <c r="L19" s="34">
        <f t="shared" si="11"/>
        <v>2</v>
      </c>
      <c r="M19" s="34">
        <f t="shared" si="11"/>
        <v>2</v>
      </c>
      <c r="N19" s="34">
        <f t="shared" si="2"/>
        <v>8</v>
      </c>
    </row>
    <row r="20" spans="1:14" ht="16.5" customHeight="1" thickBot="1" x14ac:dyDescent="0.3">
      <c r="A20" s="131" t="s">
        <v>22</v>
      </c>
      <c r="B20" s="132"/>
      <c r="C20" s="132"/>
      <c r="D20" s="132"/>
      <c r="E20" s="132"/>
      <c r="F20" s="132"/>
      <c r="G20" s="133"/>
      <c r="H20" s="30"/>
      <c r="I20" s="33" t="s">
        <v>95</v>
      </c>
      <c r="J20" s="35">
        <f>SUM(J7:J19)</f>
        <v>21</v>
      </c>
      <c r="K20" s="35">
        <f>SUM(K7:K19)</f>
        <v>26</v>
      </c>
      <c r="L20" s="35">
        <f>SUM(L7:L19)</f>
        <v>26</v>
      </c>
      <c r="M20" s="35">
        <f>SUM(M7:M19)</f>
        <v>26</v>
      </c>
      <c r="N20" s="35">
        <f t="shared" si="2"/>
        <v>99</v>
      </c>
    </row>
    <row r="21" spans="1:14" ht="16.5" customHeight="1" thickBot="1" x14ac:dyDescent="0.3">
      <c r="A21" s="129" t="s">
        <v>69</v>
      </c>
      <c r="B21" s="19" t="s">
        <v>8</v>
      </c>
      <c r="C21" s="21">
        <v>0</v>
      </c>
      <c r="D21" s="21">
        <v>0</v>
      </c>
      <c r="E21" s="21">
        <v>0</v>
      </c>
      <c r="F21" s="21">
        <v>0</v>
      </c>
      <c r="G21" s="21">
        <f t="shared" ref="G21:G30" si="13">C21+D21+E21+F21</f>
        <v>0</v>
      </c>
      <c r="H21" s="31"/>
    </row>
    <row r="22" spans="1:14" ht="16.5" thickBot="1" x14ac:dyDescent="0.3">
      <c r="A22" s="130"/>
      <c r="B22" s="10" t="s">
        <v>63</v>
      </c>
      <c r="C22" s="21">
        <v>0</v>
      </c>
      <c r="D22" s="21">
        <v>1</v>
      </c>
      <c r="E22" s="21">
        <v>2</v>
      </c>
      <c r="F22" s="21">
        <v>1</v>
      </c>
      <c r="G22" s="21">
        <f t="shared" si="13"/>
        <v>4</v>
      </c>
      <c r="H22" s="31"/>
    </row>
    <row r="23" spans="1:14" ht="16.5" customHeight="1" thickBot="1" x14ac:dyDescent="0.3">
      <c r="A23" s="129" t="s">
        <v>122</v>
      </c>
      <c r="B23" s="10" t="s">
        <v>57</v>
      </c>
      <c r="C23" s="10">
        <v>0</v>
      </c>
      <c r="D23" s="10">
        <v>0</v>
      </c>
      <c r="E23" s="10">
        <v>0</v>
      </c>
      <c r="F23" s="21">
        <v>0</v>
      </c>
      <c r="G23" s="21">
        <f t="shared" si="13"/>
        <v>0</v>
      </c>
      <c r="H23" s="31"/>
    </row>
    <row r="24" spans="1:14" ht="17.25" customHeight="1" thickBot="1" x14ac:dyDescent="0.3">
      <c r="A24" s="130"/>
      <c r="B24" s="19" t="s">
        <v>76</v>
      </c>
      <c r="C24" s="19">
        <v>0</v>
      </c>
      <c r="D24" s="10">
        <v>0</v>
      </c>
      <c r="E24" s="19">
        <v>0</v>
      </c>
      <c r="F24" s="21">
        <v>0</v>
      </c>
      <c r="G24" s="21">
        <f t="shared" si="13"/>
        <v>0</v>
      </c>
      <c r="H24" s="31"/>
    </row>
    <row r="25" spans="1:14" ht="16.5" thickBot="1" x14ac:dyDescent="0.3">
      <c r="A25" s="10" t="s">
        <v>15</v>
      </c>
      <c r="B25" s="10" t="s">
        <v>16</v>
      </c>
      <c r="C25" s="10">
        <v>0</v>
      </c>
      <c r="D25" s="10">
        <v>1</v>
      </c>
      <c r="E25" s="10">
        <v>0</v>
      </c>
      <c r="F25" s="21">
        <v>0</v>
      </c>
      <c r="G25" s="21">
        <f t="shared" si="13"/>
        <v>1</v>
      </c>
      <c r="H25" s="31"/>
    </row>
    <row r="26" spans="1:14" ht="28.5" customHeight="1" thickBot="1" x14ac:dyDescent="0.3">
      <c r="A26" s="10" t="s">
        <v>47</v>
      </c>
      <c r="B26" s="10" t="s">
        <v>50</v>
      </c>
      <c r="C26" s="10">
        <v>0</v>
      </c>
      <c r="D26" s="10">
        <v>0</v>
      </c>
      <c r="E26" s="10">
        <v>0</v>
      </c>
      <c r="F26" s="21">
        <v>0</v>
      </c>
      <c r="G26" s="21">
        <f t="shared" si="13"/>
        <v>0</v>
      </c>
      <c r="H26" s="31"/>
    </row>
    <row r="27" spans="1:14" ht="30.75" thickBot="1" x14ac:dyDescent="0.3">
      <c r="A27" s="10" t="s">
        <v>43</v>
      </c>
      <c r="B27" s="46" t="s">
        <v>48</v>
      </c>
      <c r="C27" s="10">
        <v>0</v>
      </c>
      <c r="D27" s="10">
        <v>0</v>
      </c>
      <c r="E27" s="10">
        <v>0</v>
      </c>
      <c r="F27" s="21">
        <v>0</v>
      </c>
      <c r="G27" s="21">
        <f t="shared" si="13"/>
        <v>0</v>
      </c>
      <c r="H27" s="29"/>
    </row>
    <row r="28" spans="1:14" ht="28.5" customHeight="1" thickBot="1" x14ac:dyDescent="0.3">
      <c r="A28" s="127" t="s">
        <v>21</v>
      </c>
      <c r="B28" s="128"/>
      <c r="C28" s="17">
        <f>SUM(C21:C27)</f>
        <v>0</v>
      </c>
      <c r="D28" s="17">
        <f>SUM(D21:D27)</f>
        <v>2</v>
      </c>
      <c r="E28" s="17">
        <f>SUM(E21:E27)</f>
        <v>2</v>
      </c>
      <c r="F28" s="17">
        <f>SUM(F21:F27)</f>
        <v>1</v>
      </c>
      <c r="G28" s="51">
        <f>SUM(G21:G27)</f>
        <v>5</v>
      </c>
      <c r="H28" s="31"/>
    </row>
    <row r="29" spans="1:14" ht="28.5" customHeight="1" thickBot="1" x14ac:dyDescent="0.3">
      <c r="A29" s="127" t="s">
        <v>68</v>
      </c>
      <c r="B29" s="128"/>
      <c r="C29" s="22">
        <f>C19+C28</f>
        <v>21</v>
      </c>
      <c r="D29" s="43">
        <f>D19+D28</f>
        <v>26</v>
      </c>
      <c r="E29" s="22">
        <f>E19+E28</f>
        <v>26</v>
      </c>
      <c r="F29" s="22">
        <f>F19+F28</f>
        <v>26</v>
      </c>
      <c r="G29" s="48">
        <f>G19+G28</f>
        <v>99</v>
      </c>
      <c r="H29" s="32"/>
    </row>
    <row r="30" spans="1:14" ht="16.5" thickBot="1" x14ac:dyDescent="0.3">
      <c r="A30" s="125" t="s">
        <v>77</v>
      </c>
      <c r="B30" s="126"/>
      <c r="C30" s="24">
        <v>1</v>
      </c>
      <c r="D30" s="45">
        <v>2</v>
      </c>
      <c r="E30" s="44">
        <v>2</v>
      </c>
      <c r="F30" s="28">
        <v>2</v>
      </c>
      <c r="G30" s="21">
        <f t="shared" si="13"/>
        <v>7</v>
      </c>
    </row>
    <row r="31" spans="1:14" ht="16.5" thickBot="1" x14ac:dyDescent="0.3">
      <c r="A31" s="125" t="s">
        <v>78</v>
      </c>
      <c r="B31" s="126"/>
      <c r="C31" s="24">
        <f>C29+C30</f>
        <v>22</v>
      </c>
      <c r="D31" s="24">
        <f>D29+D30</f>
        <v>28</v>
      </c>
      <c r="E31" s="24">
        <f t="shared" ref="E31:F31" si="14">E29+E30</f>
        <v>28</v>
      </c>
      <c r="F31" s="24">
        <f t="shared" si="14"/>
        <v>28</v>
      </c>
      <c r="G31" s="25">
        <f>SUM(C31:F31)</f>
        <v>106</v>
      </c>
    </row>
  </sheetData>
  <mergeCells count="18">
    <mergeCell ref="I5:N5"/>
    <mergeCell ref="A1:G1"/>
    <mergeCell ref="A2:G3"/>
    <mergeCell ref="A9:A10"/>
    <mergeCell ref="A21:A22"/>
    <mergeCell ref="A15:A16"/>
    <mergeCell ref="A7:A8"/>
    <mergeCell ref="B4:B5"/>
    <mergeCell ref="C4:F4"/>
    <mergeCell ref="G4:G5"/>
    <mergeCell ref="A6:G6"/>
    <mergeCell ref="A30:B30"/>
    <mergeCell ref="A31:B31"/>
    <mergeCell ref="A28:B28"/>
    <mergeCell ref="A29:B29"/>
    <mergeCell ref="A19:B19"/>
    <mergeCell ref="A23:A24"/>
    <mergeCell ref="A20:G20"/>
  </mergeCells>
  <conditionalFormatting sqref="C29">
    <cfRule type="cellIs" dxfId="18" priority="10" operator="equal">
      <formula>21</formula>
    </cfRule>
  </conditionalFormatting>
  <conditionalFormatting sqref="E29">
    <cfRule type="cellIs" dxfId="17" priority="8" operator="equal">
      <formula>26</formula>
    </cfRule>
  </conditionalFormatting>
  <conditionalFormatting sqref="F29">
    <cfRule type="cellIs" dxfId="16" priority="7" operator="equal">
      <formula>26</formula>
    </cfRule>
  </conditionalFormatting>
  <conditionalFormatting sqref="G29">
    <cfRule type="cellIs" dxfId="15" priority="6" operator="equal">
      <formula>99</formula>
    </cfRule>
  </conditionalFormatting>
  <conditionalFormatting sqref="D29">
    <cfRule type="cellIs" dxfId="14" priority="5" operator="equal">
      <formula>26</formula>
    </cfRule>
  </conditionalFormatting>
  <conditionalFormatting sqref="J20">
    <cfRule type="cellIs" dxfId="13" priority="4" operator="equal">
      <formula>21</formula>
    </cfRule>
  </conditionalFormatting>
  <conditionalFormatting sqref="K20">
    <cfRule type="cellIs" dxfId="12" priority="3" operator="equal">
      <formula>26</formula>
    </cfRule>
  </conditionalFormatting>
  <conditionalFormatting sqref="L20">
    <cfRule type="cellIs" dxfId="11" priority="2" operator="equal">
      <formula>26</formula>
    </cfRule>
  </conditionalFormatting>
  <conditionalFormatting sqref="M20">
    <cfRule type="cellIs" dxfId="10" priority="1" operator="equal">
      <formula>26</formula>
    </cfRule>
  </conditionalFormatting>
  <pageMargins left="0.9055118110236221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41"/>
  <sheetViews>
    <sheetView topLeftCell="A6" zoomScale="90" zoomScaleNormal="90" workbookViewId="0">
      <selection activeCell="L27" sqref="L27"/>
    </sheetView>
  </sheetViews>
  <sheetFormatPr defaultRowHeight="15.75" x14ac:dyDescent="0.25"/>
  <cols>
    <col min="1" max="1" width="20.375" style="52" customWidth="1"/>
    <col min="2" max="2" width="18.5" style="2" customWidth="1"/>
    <col min="3" max="6" width="6.875" style="2" bestFit="1" customWidth="1"/>
    <col min="7" max="9" width="9" style="2"/>
    <col min="10" max="10" width="18.875" style="2" bestFit="1" customWidth="1"/>
    <col min="11" max="16384" width="9" style="2"/>
  </cols>
  <sheetData>
    <row r="1" spans="1:16" ht="18.75" x14ac:dyDescent="0.25">
      <c r="A1" s="143" t="s">
        <v>102</v>
      </c>
      <c r="B1" s="143"/>
      <c r="C1" s="143"/>
      <c r="D1" s="143"/>
      <c r="E1" s="143"/>
      <c r="F1" s="143"/>
      <c r="G1" s="143"/>
      <c r="H1" s="143"/>
    </row>
    <row r="2" spans="1:16" x14ac:dyDescent="0.25">
      <c r="A2" s="142" t="s">
        <v>129</v>
      </c>
      <c r="B2" s="142"/>
      <c r="C2" s="142"/>
      <c r="D2" s="142"/>
      <c r="E2" s="142"/>
      <c r="F2" s="142"/>
      <c r="G2" s="142"/>
      <c r="H2" s="142"/>
    </row>
    <row r="3" spans="1:16" x14ac:dyDescent="0.25">
      <c r="A3" s="142"/>
      <c r="B3" s="142"/>
      <c r="C3" s="142"/>
      <c r="D3" s="142"/>
      <c r="E3" s="142"/>
      <c r="F3" s="142"/>
      <c r="G3" s="142"/>
      <c r="H3" s="142"/>
    </row>
    <row r="4" spans="1:16" ht="24.75" customHeight="1" thickBot="1" x14ac:dyDescent="0.3">
      <c r="A4" s="148" t="s">
        <v>96</v>
      </c>
      <c r="B4" s="72" t="s">
        <v>2</v>
      </c>
      <c r="C4" s="144" t="s">
        <v>34</v>
      </c>
      <c r="D4" s="145"/>
      <c r="E4" s="145"/>
      <c r="F4" s="145"/>
      <c r="G4" s="146"/>
      <c r="H4" s="71" t="s">
        <v>35</v>
      </c>
    </row>
    <row r="5" spans="1:16" ht="17.25" customHeight="1" x14ac:dyDescent="0.25">
      <c r="A5" s="151"/>
      <c r="B5" s="49"/>
      <c r="C5" s="4" t="s">
        <v>36</v>
      </c>
      <c r="D5" s="4" t="s">
        <v>37</v>
      </c>
      <c r="E5" s="4" t="s">
        <v>38</v>
      </c>
      <c r="F5" s="4" t="s">
        <v>39</v>
      </c>
      <c r="G5" s="4" t="s">
        <v>40</v>
      </c>
      <c r="H5" s="49"/>
      <c r="J5" s="152" t="s">
        <v>128</v>
      </c>
      <c r="K5" s="152"/>
      <c r="L5" s="152"/>
      <c r="M5" s="152"/>
      <c r="N5" s="152"/>
      <c r="O5" s="152"/>
      <c r="P5" s="152"/>
    </row>
    <row r="6" spans="1:16" ht="16.5" thickBot="1" x14ac:dyDescent="0.3">
      <c r="A6" s="150" t="s">
        <v>6</v>
      </c>
      <c r="B6" s="150"/>
      <c r="C6" s="150"/>
      <c r="D6" s="150"/>
      <c r="E6" s="150"/>
      <c r="F6" s="150"/>
      <c r="G6" s="150"/>
      <c r="H6" s="150"/>
      <c r="J6" s="111"/>
      <c r="K6" s="111" t="s">
        <v>36</v>
      </c>
      <c r="L6" s="111" t="s">
        <v>37</v>
      </c>
      <c r="M6" s="111" t="s">
        <v>38</v>
      </c>
      <c r="N6" s="111" t="s">
        <v>39</v>
      </c>
      <c r="O6" s="111" t="s">
        <v>40</v>
      </c>
      <c r="P6" s="111" t="s">
        <v>5</v>
      </c>
    </row>
    <row r="7" spans="1:16" ht="16.5" thickBot="1" x14ac:dyDescent="0.3">
      <c r="A7" s="148" t="s">
        <v>7</v>
      </c>
      <c r="B7" s="8" t="s">
        <v>8</v>
      </c>
      <c r="C7" s="8">
        <v>5</v>
      </c>
      <c r="D7" s="50">
        <v>6</v>
      </c>
      <c r="E7" s="50">
        <v>4</v>
      </c>
      <c r="F7" s="50">
        <v>3</v>
      </c>
      <c r="G7" s="8">
        <v>3</v>
      </c>
      <c r="H7" s="49">
        <f>C7+D7+E7+F7+G7</f>
        <v>21</v>
      </c>
      <c r="J7" s="40" t="s">
        <v>8</v>
      </c>
      <c r="K7" s="37">
        <f t="shared" ref="K7:O8" si="0">C7+C31</f>
        <v>5</v>
      </c>
      <c r="L7" s="37">
        <f t="shared" si="0"/>
        <v>6</v>
      </c>
      <c r="M7" s="37">
        <f t="shared" si="0"/>
        <v>5</v>
      </c>
      <c r="N7" s="37">
        <f t="shared" si="0"/>
        <v>4</v>
      </c>
      <c r="O7" s="37">
        <f t="shared" si="0"/>
        <v>3</v>
      </c>
      <c r="P7" s="66">
        <f>K7+L7+M7+N7+O7</f>
        <v>23</v>
      </c>
    </row>
    <row r="8" spans="1:16" ht="16.5" thickBot="1" x14ac:dyDescent="0.3">
      <c r="A8" s="149"/>
      <c r="B8" s="4" t="s">
        <v>9</v>
      </c>
      <c r="C8" s="4">
        <v>3</v>
      </c>
      <c r="D8" s="9">
        <v>3</v>
      </c>
      <c r="E8" s="9">
        <v>3</v>
      </c>
      <c r="F8" s="9">
        <v>2</v>
      </c>
      <c r="G8" s="4">
        <v>3</v>
      </c>
      <c r="H8" s="5">
        <f t="shared" ref="H8:H36" si="1">C8+D8+E8+F8+G8</f>
        <v>14</v>
      </c>
      <c r="J8" s="40" t="s">
        <v>9</v>
      </c>
      <c r="K8" s="37">
        <f t="shared" si="0"/>
        <v>3</v>
      </c>
      <c r="L8" s="37">
        <f t="shared" si="0"/>
        <v>3</v>
      </c>
      <c r="M8" s="37">
        <f t="shared" si="0"/>
        <v>3</v>
      </c>
      <c r="N8" s="37">
        <f t="shared" si="0"/>
        <v>2</v>
      </c>
      <c r="O8" s="37">
        <f t="shared" si="0"/>
        <v>3</v>
      </c>
      <c r="P8" s="66">
        <f>K8+L8+M8+N8+O8</f>
        <v>14</v>
      </c>
    </row>
    <row r="9" spans="1:16" ht="16.5" customHeight="1" thickBot="1" x14ac:dyDescent="0.3">
      <c r="A9" s="147" t="s">
        <v>10</v>
      </c>
      <c r="B9" s="4" t="s">
        <v>57</v>
      </c>
      <c r="C9" s="4">
        <v>2</v>
      </c>
      <c r="D9" s="9">
        <v>2</v>
      </c>
      <c r="E9" s="9">
        <v>1</v>
      </c>
      <c r="F9" s="9">
        <v>2</v>
      </c>
      <c r="G9" s="4">
        <v>2</v>
      </c>
      <c r="H9" s="5">
        <f t="shared" si="1"/>
        <v>9</v>
      </c>
      <c r="J9" s="40" t="s">
        <v>57</v>
      </c>
      <c r="K9" s="37">
        <f>C9</f>
        <v>2</v>
      </c>
      <c r="L9" s="37">
        <f t="shared" ref="L9:O9" si="2">D9</f>
        <v>2</v>
      </c>
      <c r="M9" s="37">
        <f t="shared" si="2"/>
        <v>1</v>
      </c>
      <c r="N9" s="37">
        <f t="shared" si="2"/>
        <v>2</v>
      </c>
      <c r="O9" s="37">
        <f t="shared" si="2"/>
        <v>2</v>
      </c>
      <c r="P9" s="66">
        <f t="shared" ref="P9:P30" si="3">K9+L9+M9+N9+O9</f>
        <v>9</v>
      </c>
    </row>
    <row r="10" spans="1:16" ht="16.5" thickBot="1" x14ac:dyDescent="0.3">
      <c r="A10" s="149"/>
      <c r="B10" s="4" t="s">
        <v>58</v>
      </c>
      <c r="C10" s="4">
        <v>1</v>
      </c>
      <c r="D10" s="9">
        <v>1</v>
      </c>
      <c r="E10" s="9">
        <v>1</v>
      </c>
      <c r="F10" s="9">
        <v>1</v>
      </c>
      <c r="G10" s="4">
        <v>1</v>
      </c>
      <c r="H10" s="5">
        <f t="shared" si="1"/>
        <v>5</v>
      </c>
      <c r="J10" s="40" t="s">
        <v>126</v>
      </c>
      <c r="K10" s="37">
        <f>C10</f>
        <v>1</v>
      </c>
      <c r="L10" s="37">
        <f t="shared" ref="L10:O11" si="4">D10</f>
        <v>1</v>
      </c>
      <c r="M10" s="37">
        <f t="shared" si="4"/>
        <v>1</v>
      </c>
      <c r="N10" s="37">
        <f t="shared" si="4"/>
        <v>1</v>
      </c>
      <c r="O10" s="37">
        <f t="shared" si="4"/>
        <v>1</v>
      </c>
      <c r="P10" s="66">
        <f t="shared" si="3"/>
        <v>5</v>
      </c>
    </row>
    <row r="11" spans="1:16" ht="16.5" thickBot="1" x14ac:dyDescent="0.3">
      <c r="A11" s="4" t="s">
        <v>11</v>
      </c>
      <c r="B11" s="12" t="s">
        <v>12</v>
      </c>
      <c r="C11" s="5">
        <v>3</v>
      </c>
      <c r="D11" s="4">
        <v>3</v>
      </c>
      <c r="E11" s="4">
        <v>3</v>
      </c>
      <c r="F11" s="4">
        <v>3</v>
      </c>
      <c r="G11" s="5">
        <v>3</v>
      </c>
      <c r="H11" s="5">
        <f t="shared" si="1"/>
        <v>15</v>
      </c>
      <c r="J11" s="40" t="s">
        <v>12</v>
      </c>
      <c r="K11" s="37">
        <f>C11</f>
        <v>3</v>
      </c>
      <c r="L11" s="37">
        <f t="shared" si="4"/>
        <v>3</v>
      </c>
      <c r="M11" s="37">
        <f t="shared" si="4"/>
        <v>3</v>
      </c>
      <c r="N11" s="37">
        <f t="shared" si="4"/>
        <v>3</v>
      </c>
      <c r="O11" s="37">
        <f t="shared" si="4"/>
        <v>3</v>
      </c>
      <c r="P11" s="66">
        <f t="shared" si="3"/>
        <v>15</v>
      </c>
    </row>
    <row r="12" spans="1:16" ht="16.5" thickBot="1" x14ac:dyDescent="0.3">
      <c r="A12" s="147" t="s">
        <v>15</v>
      </c>
      <c r="B12" s="4" t="s">
        <v>16</v>
      </c>
      <c r="C12" s="4">
        <v>5</v>
      </c>
      <c r="D12" s="9">
        <v>5</v>
      </c>
      <c r="E12" s="9">
        <v>0</v>
      </c>
      <c r="F12" s="9">
        <v>0</v>
      </c>
      <c r="G12" s="4">
        <v>0</v>
      </c>
      <c r="H12" s="5">
        <f t="shared" si="1"/>
        <v>10</v>
      </c>
      <c r="J12" s="40" t="s">
        <v>41</v>
      </c>
      <c r="K12" s="37">
        <f>C13+C33</f>
        <v>0</v>
      </c>
      <c r="L12" s="37">
        <f>D13+D33</f>
        <v>0</v>
      </c>
      <c r="M12" s="37">
        <f>E13+E33</f>
        <v>4</v>
      </c>
      <c r="N12" s="37">
        <f>F13+F33</f>
        <v>3</v>
      </c>
      <c r="O12" s="37">
        <f>G13+G33</f>
        <v>3</v>
      </c>
      <c r="P12" s="66">
        <f t="shared" si="3"/>
        <v>10</v>
      </c>
    </row>
    <row r="13" spans="1:16" ht="16.5" thickBot="1" x14ac:dyDescent="0.3">
      <c r="A13" s="148"/>
      <c r="B13" s="4" t="s">
        <v>41</v>
      </c>
      <c r="C13" s="4">
        <v>0</v>
      </c>
      <c r="D13" s="9">
        <v>0</v>
      </c>
      <c r="E13" s="9">
        <v>3</v>
      </c>
      <c r="F13" s="9">
        <v>3</v>
      </c>
      <c r="G13" s="4">
        <v>3</v>
      </c>
      <c r="H13" s="5">
        <f t="shared" si="1"/>
        <v>9</v>
      </c>
      <c r="J13" s="40" t="s">
        <v>28</v>
      </c>
      <c r="K13" s="37">
        <f>C20</f>
        <v>0</v>
      </c>
      <c r="L13" s="37">
        <f t="shared" ref="L13:O13" si="5">D20</f>
        <v>0</v>
      </c>
      <c r="M13" s="37">
        <f t="shared" si="5"/>
        <v>2</v>
      </c>
      <c r="N13" s="37">
        <f t="shared" si="5"/>
        <v>2</v>
      </c>
      <c r="O13" s="37">
        <f t="shared" si="5"/>
        <v>2</v>
      </c>
      <c r="P13" s="66">
        <f t="shared" si="3"/>
        <v>6</v>
      </c>
    </row>
    <row r="14" spans="1:16" ht="16.5" thickBot="1" x14ac:dyDescent="0.3">
      <c r="A14" s="148"/>
      <c r="B14" s="4" t="s">
        <v>42</v>
      </c>
      <c r="C14" s="4">
        <v>0</v>
      </c>
      <c r="D14" s="9">
        <v>0</v>
      </c>
      <c r="E14" s="9">
        <v>2</v>
      </c>
      <c r="F14" s="9">
        <v>2</v>
      </c>
      <c r="G14" s="4">
        <v>2</v>
      </c>
      <c r="H14" s="5">
        <f t="shared" si="1"/>
        <v>6</v>
      </c>
      <c r="J14" s="40" t="s">
        <v>51</v>
      </c>
      <c r="K14" s="37">
        <f t="shared" ref="K14:O15" si="6">C34</f>
        <v>0</v>
      </c>
      <c r="L14" s="37">
        <f t="shared" si="6"/>
        <v>0</v>
      </c>
      <c r="M14" s="37">
        <f t="shared" si="6"/>
        <v>0</v>
      </c>
      <c r="N14" s="37">
        <f t="shared" si="6"/>
        <v>0</v>
      </c>
      <c r="O14" s="37">
        <f t="shared" si="6"/>
        <v>0</v>
      </c>
      <c r="P14" s="66">
        <f t="shared" si="3"/>
        <v>0</v>
      </c>
    </row>
    <row r="15" spans="1:16" ht="18.75" customHeight="1" thickBot="1" x14ac:dyDescent="0.3">
      <c r="A15" s="148"/>
      <c r="B15" s="4" t="s">
        <v>114</v>
      </c>
      <c r="C15" s="4">
        <v>0</v>
      </c>
      <c r="D15" s="89">
        <v>0</v>
      </c>
      <c r="E15" s="89">
        <v>1</v>
      </c>
      <c r="F15" s="89">
        <v>1</v>
      </c>
      <c r="G15" s="4">
        <v>1</v>
      </c>
      <c r="H15" s="87">
        <f t="shared" si="1"/>
        <v>3</v>
      </c>
      <c r="J15" s="40" t="s">
        <v>52</v>
      </c>
      <c r="K15" s="37">
        <f t="shared" si="6"/>
        <v>0</v>
      </c>
      <c r="L15" s="37">
        <f t="shared" si="6"/>
        <v>0</v>
      </c>
      <c r="M15" s="37">
        <f t="shared" si="6"/>
        <v>0</v>
      </c>
      <c r="N15" s="37">
        <f t="shared" si="6"/>
        <v>0</v>
      </c>
      <c r="O15" s="37">
        <f t="shared" si="6"/>
        <v>1</v>
      </c>
      <c r="P15" s="66">
        <f t="shared" si="3"/>
        <v>1</v>
      </c>
    </row>
    <row r="16" spans="1:16" ht="16.5" thickBot="1" x14ac:dyDescent="0.3">
      <c r="A16" s="149"/>
      <c r="B16" s="4" t="s">
        <v>27</v>
      </c>
      <c r="C16" s="4">
        <v>0</v>
      </c>
      <c r="D16" s="9">
        <v>0</v>
      </c>
      <c r="E16" s="9">
        <v>1</v>
      </c>
      <c r="F16" s="9">
        <v>1</v>
      </c>
      <c r="G16" s="4">
        <v>1</v>
      </c>
      <c r="H16" s="5">
        <f t="shared" si="1"/>
        <v>3</v>
      </c>
      <c r="J16" s="93" t="s">
        <v>114</v>
      </c>
      <c r="K16" s="37">
        <f>C15</f>
        <v>0</v>
      </c>
      <c r="L16" s="37">
        <f>D15</f>
        <v>0</v>
      </c>
      <c r="M16" s="37">
        <f>E15</f>
        <v>1</v>
      </c>
      <c r="N16" s="37">
        <f>F15</f>
        <v>1</v>
      </c>
      <c r="O16" s="37">
        <f>G15</f>
        <v>1</v>
      </c>
      <c r="P16" s="66">
        <f t="shared" si="3"/>
        <v>3</v>
      </c>
    </row>
    <row r="17" spans="1:16" ht="16.5" thickBot="1" x14ac:dyDescent="0.3">
      <c r="A17" s="147" t="s">
        <v>43</v>
      </c>
      <c r="B17" s="4" t="s">
        <v>53</v>
      </c>
      <c r="C17" s="4">
        <v>2</v>
      </c>
      <c r="D17" s="9">
        <v>2</v>
      </c>
      <c r="E17" s="9">
        <v>2</v>
      </c>
      <c r="F17" s="9">
        <v>2</v>
      </c>
      <c r="G17" s="4">
        <v>2</v>
      </c>
      <c r="H17" s="5">
        <f t="shared" si="1"/>
        <v>10</v>
      </c>
      <c r="J17" s="40" t="s">
        <v>14</v>
      </c>
      <c r="K17" s="37">
        <f>C18+C36</f>
        <v>1</v>
      </c>
      <c r="L17" s="37">
        <v>1</v>
      </c>
      <c r="M17" s="37">
        <f>E18+E36</f>
        <v>1</v>
      </c>
      <c r="N17" s="37">
        <f>F18+F36</f>
        <v>2</v>
      </c>
      <c r="O17" s="37">
        <f>G18+G36</f>
        <v>2</v>
      </c>
      <c r="P17" s="66">
        <f t="shared" si="3"/>
        <v>7</v>
      </c>
    </row>
    <row r="18" spans="1:16" ht="16.5" thickBot="1" x14ac:dyDescent="0.3">
      <c r="A18" s="148"/>
      <c r="B18" s="4" t="s">
        <v>14</v>
      </c>
      <c r="C18" s="4">
        <v>0</v>
      </c>
      <c r="D18" s="9">
        <v>1</v>
      </c>
      <c r="E18" s="9">
        <v>1</v>
      </c>
      <c r="F18" s="9">
        <v>1</v>
      </c>
      <c r="G18" s="4">
        <v>2</v>
      </c>
      <c r="H18" s="5">
        <f t="shared" si="1"/>
        <v>5</v>
      </c>
      <c r="J18" s="40" t="s">
        <v>31</v>
      </c>
      <c r="K18" s="37">
        <f>C26</f>
        <v>2</v>
      </c>
      <c r="L18" s="37">
        <f t="shared" ref="L18:O18" si="7">D26</f>
        <v>1</v>
      </c>
      <c r="M18" s="37">
        <f t="shared" si="7"/>
        <v>1</v>
      </c>
      <c r="N18" s="37">
        <f t="shared" si="7"/>
        <v>1</v>
      </c>
      <c r="O18" s="37">
        <f t="shared" si="7"/>
        <v>0</v>
      </c>
      <c r="P18" s="66">
        <f t="shared" si="3"/>
        <v>5</v>
      </c>
    </row>
    <row r="19" spans="1:16" ht="16.5" thickBot="1" x14ac:dyDescent="0.3">
      <c r="A19" s="149"/>
      <c r="B19" s="4" t="s">
        <v>24</v>
      </c>
      <c r="C19" s="4">
        <v>1</v>
      </c>
      <c r="D19" s="9">
        <v>1</v>
      </c>
      <c r="E19" s="9">
        <v>2</v>
      </c>
      <c r="F19" s="9">
        <v>2</v>
      </c>
      <c r="G19" s="4">
        <v>2</v>
      </c>
      <c r="H19" s="113">
        <f t="shared" si="1"/>
        <v>8</v>
      </c>
      <c r="J19" s="40" t="s">
        <v>16</v>
      </c>
      <c r="K19" s="37">
        <f>C12</f>
        <v>5</v>
      </c>
      <c r="L19" s="37">
        <f>D12</f>
        <v>5</v>
      </c>
      <c r="M19" s="37">
        <f>E12</f>
        <v>0</v>
      </c>
      <c r="N19" s="37">
        <f>F12</f>
        <v>0</v>
      </c>
      <c r="O19" s="37">
        <f>G12</f>
        <v>0</v>
      </c>
      <c r="P19" s="66">
        <f t="shared" si="3"/>
        <v>10</v>
      </c>
    </row>
    <row r="20" spans="1:16" ht="16.5" thickBot="1" x14ac:dyDescent="0.3">
      <c r="A20" s="147" t="s">
        <v>44</v>
      </c>
      <c r="B20" s="4" t="s">
        <v>28</v>
      </c>
      <c r="C20" s="4">
        <v>0</v>
      </c>
      <c r="D20" s="9">
        <v>0</v>
      </c>
      <c r="E20" s="9">
        <v>2</v>
      </c>
      <c r="F20" s="9">
        <v>2</v>
      </c>
      <c r="G20" s="4">
        <v>2</v>
      </c>
      <c r="H20" s="5">
        <f t="shared" si="1"/>
        <v>6</v>
      </c>
      <c r="J20" s="40" t="s">
        <v>42</v>
      </c>
      <c r="K20" s="37">
        <f>C14</f>
        <v>0</v>
      </c>
      <c r="L20" s="37">
        <f>D14</f>
        <v>0</v>
      </c>
      <c r="M20" s="37">
        <f>E14</f>
        <v>2</v>
      </c>
      <c r="N20" s="37">
        <f>F14</f>
        <v>2</v>
      </c>
      <c r="O20" s="37">
        <f>G14</f>
        <v>2</v>
      </c>
      <c r="P20" s="66">
        <f t="shared" si="3"/>
        <v>6</v>
      </c>
    </row>
    <row r="21" spans="1:16" ht="16.5" thickBot="1" x14ac:dyDescent="0.3">
      <c r="A21" s="148"/>
      <c r="B21" s="4" t="s">
        <v>29</v>
      </c>
      <c r="C21" s="4">
        <v>0</v>
      </c>
      <c r="D21" s="9">
        <v>0</v>
      </c>
      <c r="E21" s="9">
        <v>0</v>
      </c>
      <c r="F21" s="9">
        <v>2</v>
      </c>
      <c r="G21" s="4">
        <v>2</v>
      </c>
      <c r="H21" s="5">
        <f t="shared" si="1"/>
        <v>4</v>
      </c>
      <c r="J21" s="40" t="s">
        <v>27</v>
      </c>
      <c r="K21" s="37">
        <f t="shared" ref="K21:O22" si="8">C16</f>
        <v>0</v>
      </c>
      <c r="L21" s="37">
        <f t="shared" si="8"/>
        <v>0</v>
      </c>
      <c r="M21" s="37">
        <f t="shared" si="8"/>
        <v>1</v>
      </c>
      <c r="N21" s="37">
        <f t="shared" si="8"/>
        <v>1</v>
      </c>
      <c r="O21" s="37">
        <f t="shared" si="8"/>
        <v>1</v>
      </c>
      <c r="P21" s="66">
        <f t="shared" si="3"/>
        <v>3</v>
      </c>
    </row>
    <row r="22" spans="1:16" ht="16.5" thickBot="1" x14ac:dyDescent="0.3">
      <c r="A22" s="149"/>
      <c r="B22" s="4" t="s">
        <v>30</v>
      </c>
      <c r="C22" s="4">
        <v>1</v>
      </c>
      <c r="D22" s="9">
        <v>2</v>
      </c>
      <c r="E22" s="9">
        <v>2</v>
      </c>
      <c r="F22" s="9">
        <v>2</v>
      </c>
      <c r="G22" s="4">
        <v>2</v>
      </c>
      <c r="H22" s="5">
        <f t="shared" si="1"/>
        <v>9</v>
      </c>
      <c r="J22" s="40" t="s">
        <v>53</v>
      </c>
      <c r="K22" s="37">
        <f t="shared" si="8"/>
        <v>2</v>
      </c>
      <c r="L22" s="37">
        <f t="shared" si="8"/>
        <v>2</v>
      </c>
      <c r="M22" s="37">
        <f t="shared" si="8"/>
        <v>2</v>
      </c>
      <c r="N22" s="37">
        <f t="shared" si="8"/>
        <v>2</v>
      </c>
      <c r="O22" s="37">
        <f t="shared" si="8"/>
        <v>2</v>
      </c>
      <c r="P22" s="66">
        <f t="shared" si="3"/>
        <v>10</v>
      </c>
    </row>
    <row r="23" spans="1:16" ht="16.5" thickBot="1" x14ac:dyDescent="0.3">
      <c r="A23" s="147" t="s">
        <v>45</v>
      </c>
      <c r="B23" s="4" t="s">
        <v>46</v>
      </c>
      <c r="C23" s="4">
        <v>1</v>
      </c>
      <c r="D23" s="9">
        <v>1</v>
      </c>
      <c r="E23" s="9">
        <v>1</v>
      </c>
      <c r="F23" s="9">
        <v>1</v>
      </c>
      <c r="G23" s="4">
        <v>0</v>
      </c>
      <c r="H23" s="5">
        <f t="shared" si="1"/>
        <v>4</v>
      </c>
      <c r="J23" s="38" t="s">
        <v>24</v>
      </c>
      <c r="K23" s="37">
        <f>C19</f>
        <v>1</v>
      </c>
      <c r="L23" s="37">
        <f>D19</f>
        <v>1</v>
      </c>
      <c r="M23" s="37">
        <f>E19</f>
        <v>2</v>
      </c>
      <c r="N23" s="37">
        <f>F19</f>
        <v>2</v>
      </c>
      <c r="O23" s="37">
        <f>G19</f>
        <v>2</v>
      </c>
      <c r="P23" s="66">
        <f t="shared" si="3"/>
        <v>8</v>
      </c>
    </row>
    <row r="24" spans="1:16" ht="16.5" thickBot="1" x14ac:dyDescent="0.3">
      <c r="A24" s="148"/>
      <c r="B24" s="12" t="s">
        <v>55</v>
      </c>
      <c r="C24" s="5">
        <v>1</v>
      </c>
      <c r="D24" s="4">
        <v>1</v>
      </c>
      <c r="E24" s="4">
        <v>1</v>
      </c>
      <c r="F24" s="4">
        <v>0</v>
      </c>
      <c r="G24" s="5">
        <v>0</v>
      </c>
      <c r="H24" s="5">
        <f t="shared" si="1"/>
        <v>3</v>
      </c>
      <c r="J24" s="38" t="s">
        <v>29</v>
      </c>
      <c r="K24" s="37">
        <f>C21</f>
        <v>0</v>
      </c>
      <c r="L24" s="37">
        <f>D21</f>
        <v>0</v>
      </c>
      <c r="M24" s="37">
        <f>E21</f>
        <v>0</v>
      </c>
      <c r="N24" s="37">
        <f>F21</f>
        <v>2</v>
      </c>
      <c r="O24" s="37">
        <f>G21</f>
        <v>2</v>
      </c>
      <c r="P24" s="66">
        <f t="shared" si="3"/>
        <v>4</v>
      </c>
    </row>
    <row r="25" spans="1:16" ht="16.5" customHeight="1" thickBot="1" x14ac:dyDescent="0.3">
      <c r="A25" s="89" t="s">
        <v>54</v>
      </c>
      <c r="B25" s="89" t="s">
        <v>54</v>
      </c>
      <c r="C25" s="4">
        <v>1</v>
      </c>
      <c r="D25" s="4">
        <v>1</v>
      </c>
      <c r="E25" s="4">
        <v>0</v>
      </c>
      <c r="F25" s="4">
        <v>0</v>
      </c>
      <c r="G25" s="4">
        <v>0</v>
      </c>
      <c r="H25" s="113">
        <f t="shared" si="1"/>
        <v>2</v>
      </c>
      <c r="J25" s="38" t="s">
        <v>30</v>
      </c>
      <c r="K25" s="37">
        <f>C22</f>
        <v>1</v>
      </c>
      <c r="L25" s="37">
        <f t="shared" ref="L25:O25" si="9">D22</f>
        <v>2</v>
      </c>
      <c r="M25" s="37">
        <f t="shared" si="9"/>
        <v>2</v>
      </c>
      <c r="N25" s="37">
        <f t="shared" si="9"/>
        <v>2</v>
      </c>
      <c r="O25" s="37">
        <f t="shared" si="9"/>
        <v>2</v>
      </c>
      <c r="P25" s="66">
        <f t="shared" si="3"/>
        <v>9</v>
      </c>
    </row>
    <row r="26" spans="1:16" ht="17.25" customHeight="1" thickBot="1" x14ac:dyDescent="0.3">
      <c r="A26" s="70" t="s">
        <v>31</v>
      </c>
      <c r="B26" s="9" t="s">
        <v>31</v>
      </c>
      <c r="C26" s="9">
        <v>2</v>
      </c>
      <c r="D26" s="9">
        <v>1</v>
      </c>
      <c r="E26" s="9">
        <v>1</v>
      </c>
      <c r="F26" s="9">
        <v>1</v>
      </c>
      <c r="G26" s="9">
        <v>0</v>
      </c>
      <c r="H26" s="5">
        <f t="shared" si="1"/>
        <v>5</v>
      </c>
      <c r="J26" s="39" t="s">
        <v>54</v>
      </c>
      <c r="K26" s="37">
        <f>C25</f>
        <v>1</v>
      </c>
      <c r="L26" s="37">
        <f>D25</f>
        <v>1</v>
      </c>
      <c r="M26" s="37">
        <f t="shared" ref="M26:O26" si="10">E25</f>
        <v>0</v>
      </c>
      <c r="N26" s="37">
        <f t="shared" si="10"/>
        <v>0</v>
      </c>
      <c r="O26" s="37">
        <f t="shared" si="10"/>
        <v>0</v>
      </c>
      <c r="P26" s="66">
        <f>K26+L26+M26+N26+O26</f>
        <v>2</v>
      </c>
    </row>
    <row r="27" spans="1:16" ht="15" customHeight="1" thickBot="1" x14ac:dyDescent="0.3">
      <c r="A27" s="147" t="s">
        <v>47</v>
      </c>
      <c r="B27" s="8" t="s">
        <v>56</v>
      </c>
      <c r="C27" s="8">
        <v>2</v>
      </c>
      <c r="D27" s="9">
        <v>2</v>
      </c>
      <c r="E27" s="9">
        <v>2</v>
      </c>
      <c r="F27" s="9">
        <v>2</v>
      </c>
      <c r="G27" s="8">
        <v>3</v>
      </c>
      <c r="H27" s="5">
        <f t="shared" si="1"/>
        <v>11</v>
      </c>
      <c r="J27" s="38" t="s">
        <v>46</v>
      </c>
      <c r="K27" s="37">
        <f t="shared" ref="K27:O28" si="11">C23</f>
        <v>1</v>
      </c>
      <c r="L27" s="37">
        <f t="shared" si="11"/>
        <v>1</v>
      </c>
      <c r="M27" s="37">
        <f>E23</f>
        <v>1</v>
      </c>
      <c r="N27" s="37">
        <f t="shared" si="11"/>
        <v>1</v>
      </c>
      <c r="O27" s="37">
        <f t="shared" si="11"/>
        <v>0</v>
      </c>
      <c r="P27" s="66">
        <f t="shared" si="3"/>
        <v>4</v>
      </c>
    </row>
    <row r="28" spans="1:16" ht="16.5" thickBot="1" x14ac:dyDescent="0.3">
      <c r="A28" s="149"/>
      <c r="B28" s="4" t="s">
        <v>50</v>
      </c>
      <c r="C28" s="4">
        <v>0</v>
      </c>
      <c r="D28" s="9">
        <v>0</v>
      </c>
      <c r="E28" s="9">
        <v>0</v>
      </c>
      <c r="F28" s="9">
        <v>1</v>
      </c>
      <c r="G28" s="4">
        <v>1</v>
      </c>
      <c r="H28" s="5">
        <f t="shared" si="1"/>
        <v>2</v>
      </c>
      <c r="J28" s="38" t="s">
        <v>55</v>
      </c>
      <c r="K28" s="37">
        <f t="shared" si="11"/>
        <v>1</v>
      </c>
      <c r="L28" s="37">
        <f t="shared" si="11"/>
        <v>1</v>
      </c>
      <c r="M28" s="37">
        <f>E24</f>
        <v>1</v>
      </c>
      <c r="N28" s="37">
        <f t="shared" si="11"/>
        <v>0</v>
      </c>
      <c r="O28" s="37">
        <f t="shared" si="11"/>
        <v>0</v>
      </c>
      <c r="P28" s="66">
        <f t="shared" si="3"/>
        <v>3</v>
      </c>
    </row>
    <row r="29" spans="1:16" ht="16.5" customHeight="1" thickBot="1" x14ac:dyDescent="0.3">
      <c r="A29" s="153" t="s">
        <v>21</v>
      </c>
      <c r="B29" s="154"/>
      <c r="C29" s="13">
        <f>SUM(C7:C28)</f>
        <v>30</v>
      </c>
      <c r="D29" s="13">
        <f>SUM(D7:D28)</f>
        <v>32</v>
      </c>
      <c r="E29" s="13">
        <f>SUM(E7:E28)</f>
        <v>33</v>
      </c>
      <c r="F29" s="13">
        <f>SUM(F7:F28)</f>
        <v>34</v>
      </c>
      <c r="G29" s="13">
        <f>SUM(G7:G28)</f>
        <v>35</v>
      </c>
      <c r="H29" s="113">
        <f t="shared" si="1"/>
        <v>164</v>
      </c>
      <c r="J29" s="38" t="s">
        <v>56</v>
      </c>
      <c r="K29" s="37">
        <f>C27</f>
        <v>2</v>
      </c>
      <c r="L29" s="37">
        <f>D27</f>
        <v>2</v>
      </c>
      <c r="M29" s="37">
        <f>E27</f>
        <v>2</v>
      </c>
      <c r="N29" s="37">
        <f>F27</f>
        <v>2</v>
      </c>
      <c r="O29" s="37">
        <f>G27</f>
        <v>3</v>
      </c>
      <c r="P29" s="66">
        <f t="shared" si="3"/>
        <v>11</v>
      </c>
    </row>
    <row r="30" spans="1:16" ht="16.5" customHeight="1" thickBot="1" x14ac:dyDescent="0.3">
      <c r="A30" s="157" t="s">
        <v>22</v>
      </c>
      <c r="B30" s="158"/>
      <c r="C30" s="158"/>
      <c r="D30" s="158"/>
      <c r="E30" s="158"/>
      <c r="F30" s="158"/>
      <c r="G30" s="158"/>
      <c r="H30" s="159"/>
      <c r="J30" s="38" t="s">
        <v>50</v>
      </c>
      <c r="K30" s="37">
        <f>C37</f>
        <v>1</v>
      </c>
      <c r="L30" s="37">
        <f t="shared" ref="L30:M30" si="12">D37</f>
        <v>1</v>
      </c>
      <c r="M30" s="37">
        <f t="shared" si="12"/>
        <v>0</v>
      </c>
      <c r="N30" s="37">
        <f>F28</f>
        <v>1</v>
      </c>
      <c r="O30" s="37">
        <f>G28</f>
        <v>1</v>
      </c>
      <c r="P30" s="66">
        <f t="shared" si="3"/>
        <v>4</v>
      </c>
    </row>
    <row r="31" spans="1:16" ht="16.5" thickBot="1" x14ac:dyDescent="0.3">
      <c r="A31" s="147" t="s">
        <v>7</v>
      </c>
      <c r="B31" s="4" t="s">
        <v>8</v>
      </c>
      <c r="C31" s="4">
        <v>0</v>
      </c>
      <c r="D31" s="4">
        <v>0</v>
      </c>
      <c r="E31" s="4">
        <v>1</v>
      </c>
      <c r="F31" s="4">
        <v>1</v>
      </c>
      <c r="G31" s="4">
        <v>0</v>
      </c>
      <c r="H31" s="5">
        <f t="shared" si="1"/>
        <v>2</v>
      </c>
      <c r="J31" s="36" t="s">
        <v>100</v>
      </c>
      <c r="K31" s="41">
        <f>SUM(K7:K30)</f>
        <v>32</v>
      </c>
      <c r="L31" s="41">
        <f>SUM(L7:L30)</f>
        <v>33</v>
      </c>
      <c r="M31" s="41">
        <f>SUM(M7:M30)</f>
        <v>35</v>
      </c>
      <c r="N31" s="41">
        <f>SUM(N7:N30)</f>
        <v>36</v>
      </c>
      <c r="O31" s="37">
        <f>SUM(O7:O30)</f>
        <v>36</v>
      </c>
      <c r="P31" s="41">
        <f>K31+L31+M31+N31+O31</f>
        <v>172</v>
      </c>
    </row>
    <row r="32" spans="1:16" ht="19.5" customHeight="1" thickBot="1" x14ac:dyDescent="0.3">
      <c r="A32" s="149"/>
      <c r="B32" s="4" t="s">
        <v>9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5">
        <f t="shared" si="1"/>
        <v>0</v>
      </c>
    </row>
    <row r="33" spans="1:8" ht="32.25" thickBot="1" x14ac:dyDescent="0.3">
      <c r="A33" s="4" t="s">
        <v>15</v>
      </c>
      <c r="B33" s="4" t="s">
        <v>41</v>
      </c>
      <c r="C33" s="4">
        <v>0</v>
      </c>
      <c r="D33" s="4">
        <v>0</v>
      </c>
      <c r="E33" s="4">
        <v>1</v>
      </c>
      <c r="F33" s="4">
        <v>0</v>
      </c>
      <c r="G33" s="4">
        <v>0</v>
      </c>
      <c r="H33" s="5">
        <f t="shared" si="1"/>
        <v>1</v>
      </c>
    </row>
    <row r="34" spans="1:8" ht="17.25" customHeight="1" thickBot="1" x14ac:dyDescent="0.3">
      <c r="A34" s="147" t="s">
        <v>43</v>
      </c>
      <c r="B34" s="14" t="s">
        <v>51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5">
        <f t="shared" si="1"/>
        <v>0</v>
      </c>
    </row>
    <row r="35" spans="1:8" ht="16.5" thickBot="1" x14ac:dyDescent="0.3">
      <c r="A35" s="148"/>
      <c r="B35" s="10" t="s">
        <v>52</v>
      </c>
      <c r="C35" s="4">
        <v>0</v>
      </c>
      <c r="D35" s="4">
        <v>0</v>
      </c>
      <c r="E35" s="4">
        <v>0</v>
      </c>
      <c r="F35" s="4">
        <v>0</v>
      </c>
      <c r="G35" s="4">
        <v>1</v>
      </c>
      <c r="H35" s="5">
        <f t="shared" si="1"/>
        <v>1</v>
      </c>
    </row>
    <row r="36" spans="1:8" ht="16.5" thickBot="1" x14ac:dyDescent="0.3">
      <c r="A36" s="148"/>
      <c r="B36" s="10" t="s">
        <v>14</v>
      </c>
      <c r="C36" s="4">
        <v>1</v>
      </c>
      <c r="D36" s="4">
        <v>0</v>
      </c>
      <c r="E36" s="4">
        <v>0</v>
      </c>
      <c r="F36" s="4">
        <v>1</v>
      </c>
      <c r="G36" s="4">
        <v>0</v>
      </c>
      <c r="H36" s="5">
        <f t="shared" si="1"/>
        <v>2</v>
      </c>
    </row>
    <row r="37" spans="1:8" ht="30.75" thickBot="1" x14ac:dyDescent="0.3">
      <c r="A37" s="69" t="s">
        <v>47</v>
      </c>
      <c r="B37" s="10" t="s">
        <v>50</v>
      </c>
      <c r="C37" s="4">
        <v>1</v>
      </c>
      <c r="D37" s="4">
        <v>1</v>
      </c>
      <c r="E37" s="4">
        <v>0</v>
      </c>
      <c r="F37" s="4">
        <v>0</v>
      </c>
      <c r="G37" s="4">
        <v>0</v>
      </c>
      <c r="H37" s="54">
        <f t="shared" ref="H37" si="13">C37+D37+E37+F37+G37</f>
        <v>2</v>
      </c>
    </row>
    <row r="38" spans="1:8" ht="30" customHeight="1" thickBot="1" x14ac:dyDescent="0.3">
      <c r="A38" s="47" t="s">
        <v>21</v>
      </c>
      <c r="B38" s="15"/>
      <c r="C38" s="7">
        <f t="shared" ref="C38:H38" si="14">SUM(C31:C37)</f>
        <v>2</v>
      </c>
      <c r="D38" s="7">
        <f t="shared" si="14"/>
        <v>1</v>
      </c>
      <c r="E38" s="7">
        <f t="shared" si="14"/>
        <v>2</v>
      </c>
      <c r="F38" s="7">
        <f t="shared" si="14"/>
        <v>2</v>
      </c>
      <c r="G38" s="7">
        <f t="shared" si="14"/>
        <v>1</v>
      </c>
      <c r="H38" s="7">
        <f t="shared" si="14"/>
        <v>8</v>
      </c>
    </row>
    <row r="39" spans="1:8" ht="16.5" customHeight="1" thickBot="1" x14ac:dyDescent="0.3">
      <c r="A39" s="127" t="s">
        <v>49</v>
      </c>
      <c r="B39" s="128"/>
      <c r="C39" s="7">
        <f t="shared" ref="C39:H39" si="15">C29+C38</f>
        <v>32</v>
      </c>
      <c r="D39" s="7">
        <f t="shared" si="15"/>
        <v>33</v>
      </c>
      <c r="E39" s="7">
        <f t="shared" si="15"/>
        <v>35</v>
      </c>
      <c r="F39" s="7">
        <f t="shared" si="15"/>
        <v>36</v>
      </c>
      <c r="G39" s="7">
        <f t="shared" si="15"/>
        <v>36</v>
      </c>
      <c r="H39" s="7">
        <f t="shared" si="15"/>
        <v>172</v>
      </c>
    </row>
    <row r="40" spans="1:8" ht="16.5" customHeight="1" thickBot="1" x14ac:dyDescent="0.3">
      <c r="A40" s="155" t="s">
        <v>77</v>
      </c>
      <c r="B40" s="156"/>
      <c r="C40" s="24">
        <v>2</v>
      </c>
      <c r="D40" s="24">
        <v>2</v>
      </c>
      <c r="E40" s="24">
        <v>2</v>
      </c>
      <c r="F40" s="28">
        <v>2</v>
      </c>
      <c r="G40" s="23">
        <v>2</v>
      </c>
      <c r="H40" s="6">
        <f>C40+D40+E40+F40+G40</f>
        <v>10</v>
      </c>
    </row>
    <row r="41" spans="1:8" ht="16.5" thickBot="1" x14ac:dyDescent="0.3">
      <c r="A41" s="125" t="s">
        <v>78</v>
      </c>
      <c r="B41" s="126"/>
      <c r="C41" s="24">
        <f>C39+C40</f>
        <v>34</v>
      </c>
      <c r="D41" s="24">
        <f t="shared" ref="D41:G41" si="16">D39+D40</f>
        <v>35</v>
      </c>
      <c r="E41" s="24">
        <f t="shared" si="16"/>
        <v>37</v>
      </c>
      <c r="F41" s="24">
        <f t="shared" si="16"/>
        <v>38</v>
      </c>
      <c r="G41" s="28">
        <f t="shared" si="16"/>
        <v>38</v>
      </c>
      <c r="H41" s="41">
        <f>H39+H40</f>
        <v>182</v>
      </c>
    </row>
  </sheetData>
  <mergeCells count="20">
    <mergeCell ref="J5:P5"/>
    <mergeCell ref="A41:B41"/>
    <mergeCell ref="A34:A36"/>
    <mergeCell ref="A29:B29"/>
    <mergeCell ref="A23:A24"/>
    <mergeCell ref="A40:B40"/>
    <mergeCell ref="A31:A32"/>
    <mergeCell ref="A30:H30"/>
    <mergeCell ref="A27:A28"/>
    <mergeCell ref="A39:B39"/>
    <mergeCell ref="A2:H3"/>
    <mergeCell ref="A1:H1"/>
    <mergeCell ref="C4:G4"/>
    <mergeCell ref="A20:A22"/>
    <mergeCell ref="A17:A19"/>
    <mergeCell ref="A12:A16"/>
    <mergeCell ref="A9:A10"/>
    <mergeCell ref="A7:A8"/>
    <mergeCell ref="A6:H6"/>
    <mergeCell ref="A4:A5"/>
  </mergeCells>
  <conditionalFormatting sqref="K31 C39">
    <cfRule type="cellIs" dxfId="9" priority="13" operator="equal">
      <formula>32</formula>
    </cfRule>
  </conditionalFormatting>
  <conditionalFormatting sqref="L31 D39">
    <cfRule type="cellIs" dxfId="8" priority="12" operator="equal">
      <formula>33</formula>
    </cfRule>
  </conditionalFormatting>
  <conditionalFormatting sqref="M31 E39">
    <cfRule type="cellIs" dxfId="7" priority="11" operator="equal">
      <formula>35</formula>
    </cfRule>
  </conditionalFormatting>
  <conditionalFormatting sqref="N31 F39:G39">
    <cfRule type="cellIs" dxfId="6" priority="10" operator="equal">
      <formula>36</formula>
    </cfRule>
  </conditionalFormatting>
  <conditionalFormatting sqref="P31 H39">
    <cfRule type="cellIs" dxfId="5" priority="8" operator="equal">
      <formula>172</formula>
    </cfRule>
  </conditionalFormatting>
  <conditionalFormatting sqref="O31">
    <cfRule type="cellIs" dxfId="4" priority="1" operator="equal">
      <formula>36</formula>
    </cfRule>
  </conditionalFormatting>
  <pageMargins left="0.70866141732283472" right="0.31496062992125984" top="0.35433070866141736" bottom="0.15748031496062992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4"/>
  <sheetViews>
    <sheetView tabSelected="1" topLeftCell="A22" zoomScale="90" zoomScaleNormal="90" workbookViewId="0">
      <selection activeCell="H36" sqref="H36"/>
    </sheetView>
  </sheetViews>
  <sheetFormatPr defaultRowHeight="15.75" x14ac:dyDescent="0.25"/>
  <cols>
    <col min="1" max="1" width="27.625" style="2" bestFit="1" customWidth="1"/>
    <col min="2" max="2" width="21.875" style="2" customWidth="1"/>
    <col min="3" max="4" width="8.375" style="2" bestFit="1" customWidth="1"/>
    <col min="5" max="5" width="11.625" style="2" bestFit="1" customWidth="1"/>
    <col min="6" max="6" width="11.625" style="2" customWidth="1"/>
    <col min="7" max="7" width="5.25" style="2" customWidth="1"/>
    <col min="8" max="8" width="43.375" style="2" customWidth="1"/>
    <col min="9" max="16384" width="9" style="2"/>
  </cols>
  <sheetData>
    <row r="1" spans="1:11" ht="18.75" x14ac:dyDescent="0.25">
      <c r="A1" s="143" t="s">
        <v>102</v>
      </c>
      <c r="B1" s="143"/>
      <c r="C1" s="143"/>
      <c r="D1" s="143"/>
      <c r="E1" s="143"/>
      <c r="F1" s="101"/>
    </row>
    <row r="2" spans="1:11" ht="17.25" x14ac:dyDescent="0.25">
      <c r="A2" s="136" t="s">
        <v>130</v>
      </c>
      <c r="B2" s="136"/>
      <c r="C2" s="136"/>
      <c r="D2" s="136"/>
      <c r="E2" s="136"/>
      <c r="F2" s="68"/>
    </row>
    <row r="3" spans="1:11" ht="21.75" customHeight="1" x14ac:dyDescent="0.25">
      <c r="A3" s="136"/>
      <c r="B3" s="136"/>
      <c r="C3" s="136"/>
      <c r="D3" s="136"/>
      <c r="E3" s="136"/>
      <c r="F3" s="68"/>
    </row>
    <row r="4" spans="1:11" ht="16.5" thickBot="1" x14ac:dyDescent="0.3">
      <c r="A4" s="168" t="s">
        <v>1</v>
      </c>
      <c r="B4" s="168" t="s">
        <v>2</v>
      </c>
      <c r="C4" s="160" t="s">
        <v>0</v>
      </c>
      <c r="D4" s="161"/>
      <c r="E4" s="162"/>
      <c r="F4" s="102"/>
    </row>
    <row r="5" spans="1:11" ht="16.5" thickBot="1" x14ac:dyDescent="0.3">
      <c r="A5" s="168"/>
      <c r="B5" s="168"/>
      <c r="C5" s="3" t="s">
        <v>3</v>
      </c>
      <c r="D5" s="3" t="s">
        <v>4</v>
      </c>
      <c r="E5" s="166" t="s">
        <v>5</v>
      </c>
      <c r="F5" s="102"/>
    </row>
    <row r="6" spans="1:11" ht="19.5" x14ac:dyDescent="0.25">
      <c r="A6" s="168"/>
      <c r="B6" s="168"/>
      <c r="C6" s="166" t="s">
        <v>97</v>
      </c>
      <c r="D6" s="166" t="s">
        <v>97</v>
      </c>
      <c r="E6" s="168"/>
      <c r="F6" s="102"/>
      <c r="G6" s="169" t="s">
        <v>127</v>
      </c>
      <c r="H6" s="169"/>
      <c r="I6" s="169"/>
      <c r="J6" s="169"/>
      <c r="K6" s="169"/>
    </row>
    <row r="7" spans="1:11" ht="16.5" thickBot="1" x14ac:dyDescent="0.3">
      <c r="A7" s="167"/>
      <c r="B7" s="167"/>
      <c r="C7" s="167"/>
      <c r="D7" s="167"/>
      <c r="E7" s="167"/>
      <c r="F7" s="102"/>
      <c r="G7" s="90"/>
      <c r="H7" s="90" t="s">
        <v>117</v>
      </c>
      <c r="I7" s="90" t="s">
        <v>115</v>
      </c>
      <c r="J7" s="90" t="s">
        <v>116</v>
      </c>
      <c r="K7" s="90" t="s">
        <v>5</v>
      </c>
    </row>
    <row r="8" spans="1:11" ht="16.5" thickBot="1" x14ac:dyDescent="0.3">
      <c r="A8" s="163" t="s">
        <v>6</v>
      </c>
      <c r="B8" s="164"/>
      <c r="C8" s="164"/>
      <c r="D8" s="164"/>
      <c r="E8" s="165"/>
      <c r="F8" s="103"/>
      <c r="G8" s="91">
        <v>1</v>
      </c>
      <c r="H8" s="100" t="s">
        <v>8</v>
      </c>
      <c r="I8" s="98">
        <f>C9</f>
        <v>2</v>
      </c>
      <c r="J8" s="98">
        <f>D9</f>
        <v>2</v>
      </c>
      <c r="K8" s="97">
        <f t="shared" ref="K8:K32" si="0">SUM(I8:J8)</f>
        <v>4</v>
      </c>
    </row>
    <row r="9" spans="1:11" ht="16.5" thickBot="1" x14ac:dyDescent="0.3">
      <c r="A9" s="166" t="s">
        <v>7</v>
      </c>
      <c r="B9" s="3" t="s">
        <v>8</v>
      </c>
      <c r="C9" s="4">
        <v>2</v>
      </c>
      <c r="D9" s="4">
        <v>2</v>
      </c>
      <c r="E9" s="5">
        <f>C9+D9</f>
        <v>4</v>
      </c>
      <c r="F9" s="104"/>
      <c r="G9" s="115">
        <v>2</v>
      </c>
      <c r="H9" s="100" t="s">
        <v>9</v>
      </c>
      <c r="I9" s="99">
        <f t="shared" ref="I9:J10" si="1">C10</f>
        <v>3</v>
      </c>
      <c r="J9" s="99">
        <f t="shared" si="1"/>
        <v>3</v>
      </c>
      <c r="K9" s="94">
        <f t="shared" si="0"/>
        <v>6</v>
      </c>
    </row>
    <row r="10" spans="1:11" ht="16.5" thickBot="1" x14ac:dyDescent="0.3">
      <c r="A10" s="167"/>
      <c r="B10" s="3" t="s">
        <v>9</v>
      </c>
      <c r="C10" s="4">
        <v>3</v>
      </c>
      <c r="D10" s="4">
        <v>3</v>
      </c>
      <c r="E10" s="5">
        <f t="shared" ref="E10:E20" si="2">C10+D10</f>
        <v>6</v>
      </c>
      <c r="F10" s="104"/>
      <c r="G10" s="115">
        <v>3</v>
      </c>
      <c r="H10" s="100" t="s">
        <v>57</v>
      </c>
      <c r="I10" s="99">
        <f t="shared" si="1"/>
        <v>1</v>
      </c>
      <c r="J10" s="99">
        <f t="shared" si="1"/>
        <v>1</v>
      </c>
      <c r="K10" s="94">
        <f t="shared" si="0"/>
        <v>2</v>
      </c>
    </row>
    <row r="11" spans="1:11" ht="16.5" thickBot="1" x14ac:dyDescent="0.3">
      <c r="A11" s="95" t="s">
        <v>120</v>
      </c>
      <c r="B11" s="3" t="s">
        <v>57</v>
      </c>
      <c r="C11" s="4">
        <v>1</v>
      </c>
      <c r="D11" s="4">
        <v>1</v>
      </c>
      <c r="E11" s="5">
        <f t="shared" si="2"/>
        <v>2</v>
      </c>
      <c r="F11" s="104"/>
      <c r="G11" s="115">
        <v>4</v>
      </c>
      <c r="H11" s="100" t="s">
        <v>90</v>
      </c>
      <c r="I11" s="99">
        <f>C29</f>
        <v>1</v>
      </c>
      <c r="J11" s="99">
        <f>D29</f>
        <v>1</v>
      </c>
      <c r="K11" s="94">
        <f t="shared" si="0"/>
        <v>2</v>
      </c>
    </row>
    <row r="12" spans="1:11" ht="16.5" thickBot="1" x14ac:dyDescent="0.3">
      <c r="A12" s="3" t="s">
        <v>11</v>
      </c>
      <c r="B12" s="3" t="s">
        <v>12</v>
      </c>
      <c r="C12" s="4">
        <v>3</v>
      </c>
      <c r="D12" s="4">
        <v>3</v>
      </c>
      <c r="E12" s="5">
        <f t="shared" si="2"/>
        <v>6</v>
      </c>
      <c r="F12" s="104"/>
      <c r="G12" s="115">
        <v>5</v>
      </c>
      <c r="H12" s="100" t="s">
        <v>12</v>
      </c>
      <c r="I12" s="99">
        <f t="shared" ref="I12:I16" si="3">C12</f>
        <v>3</v>
      </c>
      <c r="J12" s="99">
        <f t="shared" ref="J12:J16" si="4">D12</f>
        <v>3</v>
      </c>
      <c r="K12" s="94">
        <f t="shared" si="0"/>
        <v>6</v>
      </c>
    </row>
    <row r="13" spans="1:11" ht="16.5" thickBot="1" x14ac:dyDescent="0.3">
      <c r="A13" s="166" t="s">
        <v>13</v>
      </c>
      <c r="B13" s="16" t="s">
        <v>98</v>
      </c>
      <c r="C13" s="4">
        <v>2</v>
      </c>
      <c r="D13" s="4">
        <v>2</v>
      </c>
      <c r="E13" s="5">
        <f t="shared" si="2"/>
        <v>4</v>
      </c>
      <c r="F13" s="104"/>
      <c r="G13" s="115">
        <v>6</v>
      </c>
      <c r="H13" s="100" t="s">
        <v>98</v>
      </c>
      <c r="I13" s="99">
        <f t="shared" si="3"/>
        <v>2</v>
      </c>
      <c r="J13" s="99">
        <f t="shared" si="4"/>
        <v>2</v>
      </c>
      <c r="K13" s="94">
        <f t="shared" si="0"/>
        <v>4</v>
      </c>
    </row>
    <row r="14" spans="1:11" ht="16.5" thickBot="1" x14ac:dyDescent="0.3">
      <c r="A14" s="168"/>
      <c r="B14" s="3" t="s">
        <v>119</v>
      </c>
      <c r="C14" s="4">
        <v>4</v>
      </c>
      <c r="D14" s="4">
        <v>4</v>
      </c>
      <c r="E14" s="5">
        <f t="shared" si="2"/>
        <v>8</v>
      </c>
      <c r="F14" s="104"/>
      <c r="G14" s="115">
        <v>7</v>
      </c>
      <c r="H14" s="100" t="s">
        <v>119</v>
      </c>
      <c r="I14" s="99">
        <f t="shared" si="3"/>
        <v>4</v>
      </c>
      <c r="J14" s="99">
        <f t="shared" si="4"/>
        <v>4</v>
      </c>
      <c r="K14" s="94">
        <f t="shared" si="0"/>
        <v>8</v>
      </c>
    </row>
    <row r="15" spans="1:11" ht="16.5" thickBot="1" x14ac:dyDescent="0.3">
      <c r="A15" s="167"/>
      <c r="B15" s="3" t="s">
        <v>24</v>
      </c>
      <c r="C15" s="4">
        <v>1</v>
      </c>
      <c r="D15" s="4">
        <v>1</v>
      </c>
      <c r="E15" s="87">
        <f t="shared" si="2"/>
        <v>2</v>
      </c>
      <c r="F15" s="104"/>
      <c r="G15" s="115">
        <v>8</v>
      </c>
      <c r="H15" s="100" t="s">
        <v>24</v>
      </c>
      <c r="I15" s="99">
        <f t="shared" si="3"/>
        <v>1</v>
      </c>
      <c r="J15" s="99">
        <f t="shared" si="4"/>
        <v>1</v>
      </c>
      <c r="K15" s="94">
        <f t="shared" si="0"/>
        <v>2</v>
      </c>
    </row>
    <row r="16" spans="1:11" ht="16.5" thickBot="1" x14ac:dyDescent="0.3">
      <c r="A16" s="166" t="s">
        <v>15</v>
      </c>
      <c r="B16" s="3" t="s">
        <v>113</v>
      </c>
      <c r="C16" s="4">
        <v>3</v>
      </c>
      <c r="D16" s="4">
        <v>3</v>
      </c>
      <c r="E16" s="5">
        <f t="shared" si="2"/>
        <v>6</v>
      </c>
      <c r="F16" s="104"/>
      <c r="G16" s="115">
        <v>9</v>
      </c>
      <c r="H16" s="121" t="s">
        <v>113</v>
      </c>
      <c r="I16" s="99">
        <f t="shared" si="3"/>
        <v>3</v>
      </c>
      <c r="J16" s="99">
        <f t="shared" si="4"/>
        <v>3</v>
      </c>
      <c r="K16" s="94">
        <f t="shared" si="0"/>
        <v>6</v>
      </c>
    </row>
    <row r="17" spans="1:11" ht="16.5" thickBot="1" x14ac:dyDescent="0.3">
      <c r="A17" s="168"/>
      <c r="B17" s="3" t="s">
        <v>42</v>
      </c>
      <c r="C17" s="4">
        <v>2</v>
      </c>
      <c r="D17" s="4">
        <v>2</v>
      </c>
      <c r="E17" s="87">
        <f t="shared" si="2"/>
        <v>4</v>
      </c>
      <c r="F17" s="104"/>
      <c r="G17" s="115">
        <v>10</v>
      </c>
      <c r="H17" s="121" t="s">
        <v>42</v>
      </c>
      <c r="I17" s="99">
        <f t="shared" ref="I17:I25" si="5">C17</f>
        <v>2</v>
      </c>
      <c r="J17" s="99">
        <f t="shared" ref="J17:J25" si="6">D17</f>
        <v>2</v>
      </c>
      <c r="K17" s="94">
        <f t="shared" si="0"/>
        <v>4</v>
      </c>
    </row>
    <row r="18" spans="1:11" ht="16.5" thickBot="1" x14ac:dyDescent="0.3">
      <c r="A18" s="167"/>
      <c r="B18" s="3" t="s">
        <v>27</v>
      </c>
      <c r="C18" s="4">
        <v>1</v>
      </c>
      <c r="D18" s="4">
        <v>1</v>
      </c>
      <c r="E18" s="87">
        <f t="shared" si="2"/>
        <v>2</v>
      </c>
      <c r="F18" s="104"/>
      <c r="G18" s="115">
        <v>11</v>
      </c>
      <c r="H18" s="121" t="s">
        <v>27</v>
      </c>
      <c r="I18" s="99">
        <f t="shared" si="5"/>
        <v>1</v>
      </c>
      <c r="J18" s="99">
        <f t="shared" si="6"/>
        <v>1</v>
      </c>
      <c r="K18" s="94">
        <f t="shared" si="0"/>
        <v>2</v>
      </c>
    </row>
    <row r="19" spans="1:11" ht="16.5" thickBot="1" x14ac:dyDescent="0.3">
      <c r="A19" s="166" t="s">
        <v>17</v>
      </c>
      <c r="B19" s="3" t="s">
        <v>28</v>
      </c>
      <c r="C19" s="4">
        <v>2</v>
      </c>
      <c r="D19" s="4">
        <v>2</v>
      </c>
      <c r="E19" s="87">
        <f t="shared" si="2"/>
        <v>4</v>
      </c>
      <c r="F19" s="104"/>
      <c r="G19" s="115">
        <v>12</v>
      </c>
      <c r="H19" s="121" t="s">
        <v>28</v>
      </c>
      <c r="I19" s="99">
        <f t="shared" si="5"/>
        <v>2</v>
      </c>
      <c r="J19" s="99">
        <f t="shared" si="6"/>
        <v>2</v>
      </c>
      <c r="K19" s="94">
        <f t="shared" si="0"/>
        <v>4</v>
      </c>
    </row>
    <row r="20" spans="1:11" ht="16.5" thickBot="1" x14ac:dyDescent="0.3">
      <c r="A20" s="168"/>
      <c r="B20" s="3" t="s">
        <v>29</v>
      </c>
      <c r="C20" s="4">
        <v>1</v>
      </c>
      <c r="D20" s="4">
        <v>1</v>
      </c>
      <c r="E20" s="87">
        <f t="shared" si="2"/>
        <v>2</v>
      </c>
      <c r="F20" s="104"/>
      <c r="G20" s="115">
        <v>13</v>
      </c>
      <c r="H20" s="121" t="s">
        <v>29</v>
      </c>
      <c r="I20" s="99">
        <f t="shared" si="5"/>
        <v>1</v>
      </c>
      <c r="J20" s="99">
        <f t="shared" si="6"/>
        <v>1</v>
      </c>
      <c r="K20" s="94">
        <f t="shared" si="0"/>
        <v>2</v>
      </c>
    </row>
    <row r="21" spans="1:11" ht="16.5" thickBot="1" x14ac:dyDescent="0.3">
      <c r="A21" s="167"/>
      <c r="B21" s="3" t="s">
        <v>30</v>
      </c>
      <c r="C21" s="4">
        <v>1</v>
      </c>
      <c r="D21" s="4">
        <v>1</v>
      </c>
      <c r="E21" s="87">
        <f t="shared" ref="E21:E22" si="7">C21+D21</f>
        <v>2</v>
      </c>
      <c r="F21" s="104"/>
      <c r="G21" s="115">
        <v>14</v>
      </c>
      <c r="H21" s="121" t="s">
        <v>30</v>
      </c>
      <c r="I21" s="99">
        <f t="shared" si="5"/>
        <v>1</v>
      </c>
      <c r="J21" s="99">
        <f t="shared" si="6"/>
        <v>1</v>
      </c>
      <c r="K21" s="94">
        <f t="shared" si="0"/>
        <v>2</v>
      </c>
    </row>
    <row r="22" spans="1:11" ht="16.5" thickBot="1" x14ac:dyDescent="0.3">
      <c r="A22" s="114" t="s">
        <v>23</v>
      </c>
      <c r="B22" s="3"/>
      <c r="C22" s="4">
        <v>1</v>
      </c>
      <c r="D22" s="4">
        <v>0</v>
      </c>
      <c r="E22" s="113">
        <f t="shared" si="7"/>
        <v>1</v>
      </c>
      <c r="F22" s="104"/>
      <c r="G22" s="115">
        <v>15</v>
      </c>
      <c r="H22" s="121" t="s">
        <v>23</v>
      </c>
      <c r="I22" s="99">
        <f t="shared" si="5"/>
        <v>1</v>
      </c>
      <c r="J22" s="99">
        <f t="shared" si="6"/>
        <v>0</v>
      </c>
      <c r="K22" s="94">
        <f t="shared" si="0"/>
        <v>1</v>
      </c>
    </row>
    <row r="23" spans="1:11" ht="16.5" thickBot="1" x14ac:dyDescent="0.3">
      <c r="A23" s="4"/>
      <c r="B23" s="4"/>
      <c r="C23" s="4"/>
      <c r="D23" s="4"/>
      <c r="E23" s="113"/>
      <c r="F23" s="104"/>
      <c r="G23" s="115">
        <v>16</v>
      </c>
      <c r="H23" s="122" t="s">
        <v>31</v>
      </c>
      <c r="I23" s="99">
        <f t="shared" si="5"/>
        <v>0</v>
      </c>
      <c r="J23" s="99">
        <f t="shared" si="6"/>
        <v>0</v>
      </c>
      <c r="K23" s="94">
        <f t="shared" si="0"/>
        <v>0</v>
      </c>
    </row>
    <row r="24" spans="1:11" ht="20.25" customHeight="1" thickBot="1" x14ac:dyDescent="0.3">
      <c r="A24" s="166" t="s">
        <v>138</v>
      </c>
      <c r="B24" s="3" t="s">
        <v>89</v>
      </c>
      <c r="C24" s="4">
        <v>2</v>
      </c>
      <c r="D24" s="4">
        <v>2</v>
      </c>
      <c r="E24" s="113">
        <f>C24+D24</f>
        <v>4</v>
      </c>
      <c r="F24" s="104"/>
      <c r="G24" s="115">
        <v>17</v>
      </c>
      <c r="H24" s="121" t="s">
        <v>89</v>
      </c>
      <c r="I24" s="99">
        <f t="shared" si="5"/>
        <v>2</v>
      </c>
      <c r="J24" s="99">
        <f t="shared" si="6"/>
        <v>2</v>
      </c>
      <c r="K24" s="94">
        <f t="shared" si="0"/>
        <v>4</v>
      </c>
    </row>
    <row r="25" spans="1:11" ht="24.75" customHeight="1" thickBot="1" x14ac:dyDescent="0.3">
      <c r="A25" s="168"/>
      <c r="B25" s="3" t="s">
        <v>50</v>
      </c>
      <c r="C25" s="4">
        <v>1</v>
      </c>
      <c r="D25" s="4">
        <v>1</v>
      </c>
      <c r="E25" s="113">
        <f>C25+D25</f>
        <v>2</v>
      </c>
      <c r="F25" s="104"/>
      <c r="G25" s="115">
        <v>18</v>
      </c>
      <c r="H25" s="121" t="s">
        <v>50</v>
      </c>
      <c r="I25" s="99">
        <f t="shared" si="5"/>
        <v>1</v>
      </c>
      <c r="J25" s="99">
        <f t="shared" si="6"/>
        <v>1</v>
      </c>
      <c r="K25" s="94">
        <f t="shared" si="0"/>
        <v>2</v>
      </c>
    </row>
    <row r="26" spans="1:11" ht="24" customHeight="1" thickBot="1" x14ac:dyDescent="0.3">
      <c r="A26" s="88" t="s">
        <v>21</v>
      </c>
      <c r="B26" s="3"/>
      <c r="C26" s="117">
        <f>SUM(C9:C25)</f>
        <v>30</v>
      </c>
      <c r="D26" s="117">
        <f>SUM(D9:D25)</f>
        <v>29</v>
      </c>
      <c r="E26" s="13">
        <f>SUM(E9:E25)</f>
        <v>59</v>
      </c>
      <c r="F26" s="104"/>
      <c r="G26" s="115">
        <v>19</v>
      </c>
      <c r="H26" s="123" t="s">
        <v>93</v>
      </c>
      <c r="I26" s="99">
        <f t="shared" ref="I26:J27" si="8">C30</f>
        <v>0</v>
      </c>
      <c r="J26" s="99">
        <f t="shared" si="8"/>
        <v>2</v>
      </c>
      <c r="K26" s="94">
        <f t="shared" si="0"/>
        <v>2</v>
      </c>
    </row>
    <row r="27" spans="1:11" ht="21" customHeight="1" x14ac:dyDescent="0.25">
      <c r="A27" s="118"/>
      <c r="B27" s="110"/>
      <c r="C27" s="110"/>
      <c r="D27" s="110"/>
      <c r="E27" s="119"/>
      <c r="F27" s="104"/>
      <c r="G27" s="115">
        <v>20</v>
      </c>
      <c r="H27" s="123" t="s">
        <v>92</v>
      </c>
      <c r="I27" s="99">
        <f t="shared" ref="I27:I32" si="9">C31</f>
        <v>0</v>
      </c>
      <c r="J27" s="99">
        <f t="shared" si="8"/>
        <v>1</v>
      </c>
      <c r="K27" s="94">
        <f t="shared" si="0"/>
        <v>1</v>
      </c>
    </row>
    <row r="28" spans="1:11" ht="43.5" customHeight="1" x14ac:dyDescent="0.25">
      <c r="A28" s="176" t="s">
        <v>22</v>
      </c>
      <c r="B28" s="176"/>
      <c r="C28" s="176"/>
      <c r="D28" s="176"/>
      <c r="E28" s="176"/>
      <c r="F28" s="105"/>
      <c r="G28" s="115">
        <v>21</v>
      </c>
      <c r="H28" s="124" t="s">
        <v>91</v>
      </c>
      <c r="I28" s="99">
        <f t="shared" si="9"/>
        <v>2</v>
      </c>
      <c r="J28" s="99">
        <f>D32</f>
        <v>0</v>
      </c>
      <c r="K28" s="94">
        <f t="shared" si="0"/>
        <v>2</v>
      </c>
    </row>
    <row r="29" spans="1:11" ht="20.25" customHeight="1" x14ac:dyDescent="0.25">
      <c r="A29" s="177" t="s">
        <v>90</v>
      </c>
      <c r="B29" s="178"/>
      <c r="C29" s="120">
        <v>1</v>
      </c>
      <c r="D29" s="120">
        <v>1</v>
      </c>
      <c r="E29" s="120">
        <f t="shared" ref="E29" si="10">C29+D29</f>
        <v>2</v>
      </c>
      <c r="F29" s="103"/>
      <c r="G29" s="115">
        <v>22</v>
      </c>
      <c r="H29" s="96" t="s">
        <v>118</v>
      </c>
      <c r="I29" s="99">
        <f t="shared" si="9"/>
        <v>2</v>
      </c>
      <c r="J29" s="99">
        <f>D33</f>
        <v>2</v>
      </c>
      <c r="K29" s="94">
        <f t="shared" ref="K29" si="11">SUM(I29:J29)</f>
        <v>4</v>
      </c>
    </row>
    <row r="30" spans="1:11" ht="21.75" customHeight="1" thickBot="1" x14ac:dyDescent="0.3">
      <c r="A30" s="172" t="s">
        <v>93</v>
      </c>
      <c r="B30" s="173"/>
      <c r="C30" s="8">
        <v>0</v>
      </c>
      <c r="D30" s="8">
        <v>2</v>
      </c>
      <c r="E30" s="92">
        <f t="shared" ref="E30:E32" si="12">C30+D30</f>
        <v>2</v>
      </c>
      <c r="F30" s="103"/>
      <c r="G30" s="115">
        <v>22</v>
      </c>
      <c r="H30" s="96" t="s">
        <v>135</v>
      </c>
      <c r="I30" s="99">
        <f t="shared" si="9"/>
        <v>0</v>
      </c>
      <c r="J30" s="99">
        <f>D34</f>
        <v>1</v>
      </c>
      <c r="K30" s="94">
        <f t="shared" si="0"/>
        <v>1</v>
      </c>
    </row>
    <row r="31" spans="1:11" ht="17.25" customHeight="1" thickBot="1" x14ac:dyDescent="0.3">
      <c r="A31" s="174" t="s">
        <v>137</v>
      </c>
      <c r="B31" s="175"/>
      <c r="C31" s="4">
        <v>0</v>
      </c>
      <c r="D31" s="4">
        <v>1</v>
      </c>
      <c r="E31" s="5">
        <f t="shared" si="12"/>
        <v>1</v>
      </c>
      <c r="F31" s="104"/>
      <c r="G31" s="115">
        <v>23</v>
      </c>
      <c r="H31" s="96" t="s">
        <v>31</v>
      </c>
      <c r="I31" s="99">
        <f t="shared" si="9"/>
        <v>1</v>
      </c>
      <c r="J31" s="99">
        <f>D35</f>
        <v>1</v>
      </c>
      <c r="K31" s="94">
        <f t="shared" si="0"/>
        <v>2</v>
      </c>
    </row>
    <row r="32" spans="1:11" ht="31.5" customHeight="1" thickBot="1" x14ac:dyDescent="0.3">
      <c r="A32" s="170" t="s">
        <v>91</v>
      </c>
      <c r="B32" s="171"/>
      <c r="C32" s="11">
        <v>2</v>
      </c>
      <c r="D32" s="11">
        <v>0</v>
      </c>
      <c r="E32" s="11">
        <f t="shared" si="12"/>
        <v>2</v>
      </c>
      <c r="F32" s="104"/>
      <c r="G32" s="115">
        <v>24</v>
      </c>
      <c r="H32" s="96" t="s">
        <v>136</v>
      </c>
      <c r="I32" s="99">
        <f t="shared" si="9"/>
        <v>1</v>
      </c>
      <c r="J32" s="99">
        <f>D36</f>
        <v>0</v>
      </c>
      <c r="K32" s="94">
        <f t="shared" si="0"/>
        <v>1</v>
      </c>
    </row>
    <row r="33" spans="1:11" ht="19.5" customHeight="1" thickBot="1" x14ac:dyDescent="0.3">
      <c r="A33" s="170" t="s">
        <v>112</v>
      </c>
      <c r="B33" s="171"/>
      <c r="C33" s="42">
        <v>2</v>
      </c>
      <c r="D33" s="42">
        <v>2</v>
      </c>
      <c r="E33" s="42">
        <f>C33+D33</f>
        <v>4</v>
      </c>
      <c r="F33" s="106"/>
      <c r="G33" s="91"/>
      <c r="H33" s="67" t="s">
        <v>21</v>
      </c>
      <c r="I33" s="107">
        <f>SUM(I8:I32)</f>
        <v>37</v>
      </c>
      <c r="J33" s="108">
        <f>SUM(J8:J32)</f>
        <v>37</v>
      </c>
      <c r="K33" s="108">
        <f>SUM(K8:K32)</f>
        <v>74</v>
      </c>
    </row>
    <row r="34" spans="1:11" ht="16.5" customHeight="1" thickBot="1" x14ac:dyDescent="0.3">
      <c r="A34" s="170" t="s">
        <v>135</v>
      </c>
      <c r="B34" s="171"/>
      <c r="C34" s="42">
        <v>0</v>
      </c>
      <c r="D34" s="42">
        <v>1</v>
      </c>
      <c r="E34" s="42">
        <f>C34+D34</f>
        <v>1</v>
      </c>
      <c r="F34" s="106"/>
    </row>
    <row r="35" spans="1:11" ht="19.5" customHeight="1" thickBot="1" x14ac:dyDescent="0.3">
      <c r="A35" s="170" t="s">
        <v>31</v>
      </c>
      <c r="B35" s="171"/>
      <c r="C35" s="4">
        <v>1</v>
      </c>
      <c r="D35" s="4">
        <v>1</v>
      </c>
      <c r="E35" s="113">
        <f>C35+D35</f>
        <v>2</v>
      </c>
      <c r="F35" s="106"/>
    </row>
    <row r="36" spans="1:11" ht="18.75" customHeight="1" thickBot="1" x14ac:dyDescent="0.3">
      <c r="A36" s="170" t="s">
        <v>136</v>
      </c>
      <c r="B36" s="171"/>
      <c r="C36" s="4">
        <v>1</v>
      </c>
      <c r="D36" s="4">
        <v>0</v>
      </c>
      <c r="E36" s="113">
        <f>C36+D36</f>
        <v>1</v>
      </c>
      <c r="F36" s="104"/>
    </row>
    <row r="37" spans="1:11" ht="18.75" customHeight="1" thickBot="1" x14ac:dyDescent="0.3">
      <c r="A37" s="153" t="s">
        <v>21</v>
      </c>
      <c r="B37" s="154"/>
      <c r="C37" s="42">
        <f>C29+C30+C31+C32+C33+C34+C35+C36</f>
        <v>7</v>
      </c>
      <c r="D37" s="42">
        <f>D29+D30+D31+D32+D33+D34+D35+D36</f>
        <v>8</v>
      </c>
      <c r="E37" s="42">
        <f>E29+E30+E31+E32+E33+E34+E35+E36</f>
        <v>15</v>
      </c>
      <c r="F37" s="104"/>
    </row>
    <row r="38" spans="1:11" ht="20.25" customHeight="1" thickBot="1" x14ac:dyDescent="0.3">
      <c r="A38" s="153" t="s">
        <v>131</v>
      </c>
      <c r="B38" s="154"/>
      <c r="C38" s="42">
        <f>C26+C37</f>
        <v>37</v>
      </c>
      <c r="D38" s="42">
        <f>D26+D37</f>
        <v>37</v>
      </c>
      <c r="E38" s="42">
        <f>C38+D38</f>
        <v>74</v>
      </c>
      <c r="F38" s="104"/>
    </row>
    <row r="39" spans="1:11" ht="20.25" customHeight="1" thickBot="1" x14ac:dyDescent="0.3">
      <c r="A39" s="125" t="s">
        <v>77</v>
      </c>
      <c r="B39" s="126"/>
      <c r="C39" s="28">
        <v>2</v>
      </c>
      <c r="D39" s="53">
        <v>2</v>
      </c>
      <c r="E39" s="67">
        <f>C39+D39</f>
        <v>4</v>
      </c>
      <c r="F39" s="104"/>
    </row>
    <row r="40" spans="1:11" ht="16.5" thickBot="1" x14ac:dyDescent="0.3">
      <c r="A40" s="125" t="s">
        <v>78</v>
      </c>
      <c r="B40" s="126"/>
      <c r="C40" s="24">
        <f>C38+C39</f>
        <v>39</v>
      </c>
      <c r="D40" s="24">
        <f t="shared" ref="D40" si="13">D38+D39</f>
        <v>39</v>
      </c>
      <c r="E40" s="67">
        <f>C40+D40</f>
        <v>78</v>
      </c>
      <c r="F40" s="104"/>
    </row>
    <row r="41" spans="1:11" ht="16.5" customHeight="1" x14ac:dyDescent="0.25">
      <c r="F41" s="106"/>
    </row>
    <row r="42" spans="1:11" x14ac:dyDescent="0.25">
      <c r="F42" s="106"/>
    </row>
    <row r="43" spans="1:11" x14ac:dyDescent="0.25">
      <c r="F43" s="105"/>
    </row>
    <row r="44" spans="1:11" x14ac:dyDescent="0.25">
      <c r="F44" s="105"/>
    </row>
  </sheetData>
  <mergeCells count="28">
    <mergeCell ref="A28:E28"/>
    <mergeCell ref="A29:B29"/>
    <mergeCell ref="A38:B38"/>
    <mergeCell ref="A39:B39"/>
    <mergeCell ref="A40:B40"/>
    <mergeCell ref="A34:B34"/>
    <mergeCell ref="A35:B35"/>
    <mergeCell ref="A30:B30"/>
    <mergeCell ref="A31:B31"/>
    <mergeCell ref="A32:B32"/>
    <mergeCell ref="A33:B33"/>
    <mergeCell ref="A37:B37"/>
    <mergeCell ref="A36:B36"/>
    <mergeCell ref="G6:K6"/>
    <mergeCell ref="A16:A18"/>
    <mergeCell ref="A2:E3"/>
    <mergeCell ref="A24:A25"/>
    <mergeCell ref="A19:A21"/>
    <mergeCell ref="A13:A15"/>
    <mergeCell ref="A1:E1"/>
    <mergeCell ref="C4:E4"/>
    <mergeCell ref="A8:E8"/>
    <mergeCell ref="A9:A10"/>
    <mergeCell ref="A4:A7"/>
    <mergeCell ref="B4:B7"/>
    <mergeCell ref="E5:E7"/>
    <mergeCell ref="C6:C7"/>
    <mergeCell ref="D6:D7"/>
  </mergeCells>
  <conditionalFormatting sqref="C38:D38">
    <cfRule type="cellIs" dxfId="3" priority="8" operator="equal">
      <formula>37</formula>
    </cfRule>
  </conditionalFormatting>
  <conditionalFormatting sqref="I33">
    <cfRule type="cellIs" dxfId="2" priority="4" operator="equal">
      <formula>37</formula>
    </cfRule>
  </conditionalFormatting>
  <conditionalFormatting sqref="J33:K33">
    <cfRule type="cellIs" dxfId="1" priority="3" operator="equal">
      <formula>37</formula>
    </cfRule>
  </conditionalFormatting>
  <conditionalFormatting sqref="E38">
    <cfRule type="cellIs" dxfId="0" priority="2" operator="equal">
      <formula>74</formula>
    </cfRule>
  </conditionalFormatting>
  <pageMargins left="0.51181102362204722" right="0.31496062992125984" top="0.35433070866141736" bottom="0.15748031496062992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21"/>
  <sheetViews>
    <sheetView zoomScale="90" zoomScaleNormal="90" workbookViewId="0">
      <selection activeCell="C24" sqref="C24"/>
    </sheetView>
  </sheetViews>
  <sheetFormatPr defaultRowHeight="15.75" x14ac:dyDescent="0.25"/>
  <cols>
    <col min="1" max="1" width="33.25" style="73" customWidth="1"/>
    <col min="2" max="2" width="37.25" style="73" customWidth="1"/>
  </cols>
  <sheetData>
    <row r="1" spans="1:9" x14ac:dyDescent="0.25">
      <c r="A1" s="181" t="s">
        <v>132</v>
      </c>
      <c r="B1" s="182"/>
      <c r="C1" s="182"/>
      <c r="D1" s="182"/>
      <c r="E1" s="182"/>
      <c r="F1" s="182"/>
      <c r="G1" s="183"/>
      <c r="H1" s="2"/>
      <c r="I1" s="2"/>
    </row>
    <row r="2" spans="1:9" x14ac:dyDescent="0.25">
      <c r="A2" s="184"/>
      <c r="B2" s="185"/>
      <c r="C2" s="185"/>
      <c r="D2" s="185"/>
      <c r="E2" s="185"/>
      <c r="F2" s="185"/>
      <c r="G2" s="186"/>
      <c r="H2" s="2"/>
      <c r="I2" s="2"/>
    </row>
    <row r="3" spans="1:9" x14ac:dyDescent="0.25">
      <c r="A3" s="74"/>
      <c r="B3" s="74"/>
      <c r="C3" s="63"/>
      <c r="D3" s="63"/>
      <c r="E3" s="63"/>
      <c r="F3" s="63"/>
      <c r="G3" s="63"/>
      <c r="H3" s="2"/>
      <c r="I3" s="2"/>
    </row>
    <row r="4" spans="1:9" x14ac:dyDescent="0.25">
      <c r="A4" s="74"/>
      <c r="B4" s="74"/>
      <c r="C4" s="63"/>
      <c r="D4" s="63"/>
      <c r="E4" s="63"/>
      <c r="F4" s="63"/>
      <c r="G4" s="63"/>
      <c r="H4" s="2"/>
      <c r="I4" s="2"/>
    </row>
    <row r="5" spans="1:9" x14ac:dyDescent="0.25">
      <c r="A5" s="80" t="s">
        <v>96</v>
      </c>
      <c r="B5" s="80" t="s">
        <v>2</v>
      </c>
      <c r="C5" s="190" t="s">
        <v>110</v>
      </c>
      <c r="D5" s="191"/>
      <c r="E5" s="191"/>
      <c r="F5" s="192"/>
      <c r="G5" s="63" t="s">
        <v>35</v>
      </c>
      <c r="H5" s="2"/>
      <c r="I5" s="2"/>
    </row>
    <row r="6" spans="1:9" x14ac:dyDescent="0.25">
      <c r="A6" s="74"/>
      <c r="B6" s="74"/>
      <c r="C6" s="116" t="s">
        <v>75</v>
      </c>
      <c r="D6" s="116" t="s">
        <v>60</v>
      </c>
      <c r="E6" s="62" t="s">
        <v>61</v>
      </c>
      <c r="F6" s="116" t="s">
        <v>62</v>
      </c>
      <c r="G6" s="63"/>
      <c r="H6" s="2"/>
      <c r="I6" s="2"/>
    </row>
    <row r="7" spans="1:9" x14ac:dyDescent="0.25">
      <c r="A7" s="152" t="s">
        <v>6</v>
      </c>
      <c r="B7" s="152"/>
      <c r="C7" s="63"/>
      <c r="D7" s="63"/>
      <c r="E7" s="63"/>
      <c r="F7" s="63"/>
      <c r="G7" s="63"/>
      <c r="H7" s="2"/>
      <c r="I7" s="2"/>
    </row>
    <row r="8" spans="1:9" x14ac:dyDescent="0.25">
      <c r="A8" s="179" t="s">
        <v>69</v>
      </c>
      <c r="B8" s="74" t="s">
        <v>8</v>
      </c>
      <c r="C8" s="63">
        <v>2</v>
      </c>
      <c r="D8" s="63">
        <v>2</v>
      </c>
      <c r="E8" s="112">
        <v>2</v>
      </c>
      <c r="F8" s="63">
        <v>2</v>
      </c>
      <c r="G8" s="82">
        <f>SUM(C8:F8)</f>
        <v>8</v>
      </c>
      <c r="H8" s="2"/>
      <c r="I8" s="2"/>
    </row>
    <row r="9" spans="1:9" x14ac:dyDescent="0.25">
      <c r="A9" s="180"/>
      <c r="B9" s="74" t="s">
        <v>63</v>
      </c>
      <c r="C9" s="63">
        <v>1</v>
      </c>
      <c r="D9" s="63">
        <v>1</v>
      </c>
      <c r="E9" s="112">
        <v>1</v>
      </c>
      <c r="F9" s="63">
        <v>1</v>
      </c>
      <c r="G9" s="82">
        <f t="shared" ref="G9:G18" si="0">SUM(C9:F9)</f>
        <v>4</v>
      </c>
      <c r="H9" s="2"/>
      <c r="I9" s="2"/>
    </row>
    <row r="10" spans="1:9" x14ac:dyDescent="0.25">
      <c r="A10" s="179" t="s">
        <v>64</v>
      </c>
      <c r="B10" s="74" t="s">
        <v>104</v>
      </c>
      <c r="C10" s="63">
        <v>0.5</v>
      </c>
      <c r="D10" s="63">
        <v>0.5</v>
      </c>
      <c r="E10" s="112">
        <v>0.5</v>
      </c>
      <c r="F10" s="63">
        <v>0.5</v>
      </c>
      <c r="G10" s="82">
        <f t="shared" si="0"/>
        <v>2</v>
      </c>
      <c r="H10" s="2"/>
      <c r="I10" s="2"/>
    </row>
    <row r="11" spans="1:9" x14ac:dyDescent="0.25">
      <c r="A11" s="180"/>
      <c r="B11" s="74" t="s">
        <v>105</v>
      </c>
      <c r="C11" s="63">
        <v>0.5</v>
      </c>
      <c r="D11" s="63">
        <v>0.5</v>
      </c>
      <c r="E11" s="112">
        <v>0.5</v>
      </c>
      <c r="F11" s="63">
        <v>0.5</v>
      </c>
      <c r="G11" s="82">
        <f t="shared" si="0"/>
        <v>2</v>
      </c>
      <c r="H11" s="2"/>
      <c r="I11" s="2"/>
    </row>
    <row r="12" spans="1:9" x14ac:dyDescent="0.25">
      <c r="A12" s="74" t="s">
        <v>15</v>
      </c>
      <c r="B12" s="74" t="s">
        <v>16</v>
      </c>
      <c r="C12" s="63">
        <v>1</v>
      </c>
      <c r="D12" s="63">
        <v>1</v>
      </c>
      <c r="E12" s="112">
        <v>1</v>
      </c>
      <c r="F12" s="63">
        <v>1</v>
      </c>
      <c r="G12" s="82">
        <f t="shared" si="0"/>
        <v>4</v>
      </c>
      <c r="H12" s="2"/>
      <c r="I12" s="2"/>
    </row>
    <row r="13" spans="1:9" x14ac:dyDescent="0.25">
      <c r="A13" s="74" t="s">
        <v>65</v>
      </c>
      <c r="B13" s="74" t="s">
        <v>66</v>
      </c>
      <c r="C13" s="63">
        <v>1</v>
      </c>
      <c r="D13" s="63">
        <v>1</v>
      </c>
      <c r="E13" s="112">
        <v>1</v>
      </c>
      <c r="F13" s="63">
        <v>1</v>
      </c>
      <c r="G13" s="82">
        <f t="shared" si="0"/>
        <v>4</v>
      </c>
      <c r="H13" s="2"/>
      <c r="I13" s="2"/>
    </row>
    <row r="14" spans="1:9" x14ac:dyDescent="0.25">
      <c r="A14" s="188" t="s">
        <v>45</v>
      </c>
      <c r="B14" s="74" t="s">
        <v>46</v>
      </c>
      <c r="C14" s="63">
        <v>0.5</v>
      </c>
      <c r="D14" s="63">
        <v>0.5</v>
      </c>
      <c r="E14" s="112">
        <v>0.5</v>
      </c>
      <c r="F14" s="63">
        <v>0.5</v>
      </c>
      <c r="G14" s="82">
        <f t="shared" si="0"/>
        <v>2</v>
      </c>
      <c r="H14" s="2"/>
      <c r="I14" s="2"/>
    </row>
    <row r="15" spans="1:9" x14ac:dyDescent="0.25">
      <c r="A15" s="189"/>
      <c r="B15" s="74" t="s">
        <v>108</v>
      </c>
      <c r="C15" s="63">
        <v>0.5</v>
      </c>
      <c r="D15" s="63">
        <v>0.5</v>
      </c>
      <c r="E15" s="112">
        <v>0.5</v>
      </c>
      <c r="F15" s="63">
        <v>0.5</v>
      </c>
      <c r="G15" s="82">
        <f t="shared" si="0"/>
        <v>2</v>
      </c>
      <c r="H15" s="2"/>
      <c r="I15" s="2"/>
    </row>
    <row r="16" spans="1:9" x14ac:dyDescent="0.25">
      <c r="A16" s="74" t="s">
        <v>31</v>
      </c>
      <c r="B16" s="74" t="s">
        <v>31</v>
      </c>
      <c r="C16" s="63">
        <v>0.5</v>
      </c>
      <c r="D16" s="63">
        <v>0.5</v>
      </c>
      <c r="E16" s="112">
        <v>0.5</v>
      </c>
      <c r="F16" s="63">
        <v>0.5</v>
      </c>
      <c r="G16" s="82">
        <f t="shared" si="0"/>
        <v>2</v>
      </c>
      <c r="H16" s="2"/>
      <c r="I16" s="2"/>
    </row>
    <row r="17" spans="1:9" x14ac:dyDescent="0.25">
      <c r="A17" s="74" t="s">
        <v>19</v>
      </c>
      <c r="B17" s="74" t="s">
        <v>19</v>
      </c>
      <c r="C17" s="63">
        <v>0.5</v>
      </c>
      <c r="D17" s="63">
        <v>0.5</v>
      </c>
      <c r="E17" s="112">
        <v>0.5</v>
      </c>
      <c r="F17" s="63">
        <v>0.5</v>
      </c>
      <c r="G17" s="82">
        <f t="shared" si="0"/>
        <v>2</v>
      </c>
      <c r="H17" s="2"/>
      <c r="I17" s="2"/>
    </row>
    <row r="18" spans="1:9" x14ac:dyDescent="0.25">
      <c r="A18" s="74" t="s">
        <v>21</v>
      </c>
      <c r="B18" s="74"/>
      <c r="C18" s="62">
        <v>8</v>
      </c>
      <c r="D18" s="62">
        <v>8</v>
      </c>
      <c r="E18" s="62">
        <v>8</v>
      </c>
      <c r="F18" s="62">
        <v>8</v>
      </c>
      <c r="G18" s="62">
        <f t="shared" si="0"/>
        <v>32</v>
      </c>
      <c r="H18" s="2"/>
      <c r="I18" s="2"/>
    </row>
    <row r="19" spans="1:9" x14ac:dyDescent="0.25">
      <c r="A19" s="74"/>
      <c r="B19" s="74"/>
      <c r="C19" s="63"/>
      <c r="D19" s="63"/>
      <c r="E19" s="63"/>
      <c r="F19" s="63"/>
      <c r="G19" s="63"/>
      <c r="H19" s="2"/>
      <c r="I19" s="2"/>
    </row>
    <row r="21" spans="1:9" x14ac:dyDescent="0.25">
      <c r="A21" s="187" t="s">
        <v>111</v>
      </c>
      <c r="B21" s="187"/>
      <c r="C21" s="187"/>
      <c r="D21" s="187"/>
      <c r="E21" s="187"/>
      <c r="F21" s="187"/>
      <c r="G21" s="187"/>
    </row>
  </sheetData>
  <mergeCells count="7">
    <mergeCell ref="A8:A9"/>
    <mergeCell ref="A1:G2"/>
    <mergeCell ref="A21:G21"/>
    <mergeCell ref="A10:A11"/>
    <mergeCell ref="A14:A15"/>
    <mergeCell ref="C5:F5"/>
    <mergeCell ref="A7:B7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30"/>
  <sheetViews>
    <sheetView zoomScale="90" zoomScaleNormal="90" workbookViewId="0">
      <selection activeCell="L12" sqref="L12"/>
    </sheetView>
  </sheetViews>
  <sheetFormatPr defaultRowHeight="15.75" x14ac:dyDescent="0.25"/>
  <cols>
    <col min="1" max="1" width="28.5" customWidth="1"/>
    <col min="2" max="2" width="30.875" customWidth="1"/>
    <col min="4" max="7" width="6.875" bestFit="1" customWidth="1"/>
    <col min="8" max="8" width="10.5" customWidth="1"/>
  </cols>
  <sheetData>
    <row r="1" spans="1:8" x14ac:dyDescent="0.25">
      <c r="A1" s="142" t="s">
        <v>133</v>
      </c>
      <c r="B1" s="142"/>
      <c r="C1" s="142"/>
      <c r="D1" s="142"/>
      <c r="E1" s="142"/>
      <c r="F1" s="142"/>
      <c r="G1" s="142"/>
      <c r="H1" s="142"/>
    </row>
    <row r="2" spans="1:8" x14ac:dyDescent="0.25">
      <c r="A2" s="142"/>
      <c r="B2" s="142"/>
      <c r="C2" s="142"/>
      <c r="D2" s="142"/>
      <c r="E2" s="142"/>
      <c r="F2" s="142"/>
      <c r="G2" s="142"/>
      <c r="H2" s="142"/>
    </row>
    <row r="3" spans="1:8" x14ac:dyDescent="0.25">
      <c r="A3" s="78"/>
      <c r="B3" s="79"/>
      <c r="C3" s="79"/>
      <c r="D3" s="79"/>
      <c r="E3" s="79"/>
      <c r="F3" s="79"/>
      <c r="G3" s="79"/>
      <c r="H3" s="79"/>
    </row>
    <row r="4" spans="1:8" x14ac:dyDescent="0.25">
      <c r="A4" s="78"/>
      <c r="B4" s="79"/>
      <c r="C4" s="79"/>
      <c r="D4" s="79"/>
      <c r="E4" s="79"/>
      <c r="F4" s="79"/>
      <c r="G4" s="79"/>
      <c r="H4" s="79"/>
    </row>
    <row r="5" spans="1:8" x14ac:dyDescent="0.25">
      <c r="A5" s="81" t="s">
        <v>96</v>
      </c>
      <c r="B5" s="82" t="s">
        <v>109</v>
      </c>
      <c r="C5" s="194" t="s">
        <v>103</v>
      </c>
      <c r="D5" s="194"/>
      <c r="E5" s="194"/>
      <c r="F5" s="194"/>
      <c r="G5" s="194"/>
      <c r="H5" s="82" t="s">
        <v>35</v>
      </c>
    </row>
    <row r="6" spans="1:8" x14ac:dyDescent="0.25">
      <c r="A6" s="74"/>
      <c r="B6" s="63"/>
      <c r="C6" s="62" t="s">
        <v>36</v>
      </c>
      <c r="D6" s="112" t="s">
        <v>37</v>
      </c>
      <c r="E6" s="83" t="s">
        <v>38</v>
      </c>
      <c r="F6" s="83" t="s">
        <v>39</v>
      </c>
      <c r="G6" s="83" t="s">
        <v>40</v>
      </c>
      <c r="H6" s="83"/>
    </row>
    <row r="7" spans="1:8" x14ac:dyDescent="0.25">
      <c r="A7" s="152" t="s">
        <v>6</v>
      </c>
      <c r="B7" s="152"/>
      <c r="C7" s="62"/>
      <c r="D7" s="83"/>
      <c r="E7" s="83"/>
      <c r="F7" s="83"/>
      <c r="G7" s="83"/>
      <c r="H7" s="83"/>
    </row>
    <row r="8" spans="1:8" x14ac:dyDescent="0.25">
      <c r="A8" s="195" t="s">
        <v>7</v>
      </c>
      <c r="B8" s="63" t="s">
        <v>8</v>
      </c>
      <c r="C8" s="62">
        <v>2</v>
      </c>
      <c r="D8" s="112">
        <v>2</v>
      </c>
      <c r="E8" s="83">
        <v>2</v>
      </c>
      <c r="F8" s="83">
        <v>2</v>
      </c>
      <c r="G8" s="83">
        <v>2</v>
      </c>
      <c r="H8" s="62">
        <f>SUM(C8:G8)</f>
        <v>10</v>
      </c>
    </row>
    <row r="9" spans="1:8" x14ac:dyDescent="0.25">
      <c r="A9" s="195"/>
      <c r="B9" s="63" t="s">
        <v>9</v>
      </c>
      <c r="C9" s="62">
        <v>1</v>
      </c>
      <c r="D9" s="112">
        <v>1</v>
      </c>
      <c r="E9" s="83">
        <v>1</v>
      </c>
      <c r="F9" s="83">
        <v>1</v>
      </c>
      <c r="G9" s="83">
        <v>1</v>
      </c>
      <c r="H9" s="62">
        <f t="shared" ref="H9:H26" si="0">SUM(C9:G9)</f>
        <v>5</v>
      </c>
    </row>
    <row r="10" spans="1:8" x14ac:dyDescent="0.25">
      <c r="A10" s="63" t="s">
        <v>11</v>
      </c>
      <c r="B10" s="63" t="s">
        <v>12</v>
      </c>
      <c r="C10" s="62">
        <v>0</v>
      </c>
      <c r="D10" s="112">
        <v>0.5</v>
      </c>
      <c r="E10" s="83">
        <v>0.5</v>
      </c>
      <c r="F10" s="83"/>
      <c r="G10" s="83"/>
      <c r="H10" s="62">
        <f t="shared" si="0"/>
        <v>1</v>
      </c>
    </row>
    <row r="11" spans="1:8" x14ac:dyDescent="0.25">
      <c r="A11" s="195" t="s">
        <v>15</v>
      </c>
      <c r="B11" s="63" t="s">
        <v>16</v>
      </c>
      <c r="C11" s="62">
        <v>2</v>
      </c>
      <c r="D11" s="112">
        <v>2</v>
      </c>
      <c r="E11" s="83"/>
      <c r="F11" s="83"/>
      <c r="G11" s="83"/>
      <c r="H11" s="62">
        <f t="shared" si="0"/>
        <v>4</v>
      </c>
    </row>
    <row r="12" spans="1:8" x14ac:dyDescent="0.25">
      <c r="A12" s="195"/>
      <c r="B12" s="63" t="s">
        <v>41</v>
      </c>
      <c r="C12" s="62">
        <v>0</v>
      </c>
      <c r="D12" s="112">
        <v>0</v>
      </c>
      <c r="E12" s="83">
        <v>2</v>
      </c>
      <c r="F12" s="83">
        <v>2</v>
      </c>
      <c r="G12" s="83">
        <v>2</v>
      </c>
      <c r="H12" s="62">
        <f t="shared" si="0"/>
        <v>6</v>
      </c>
    </row>
    <row r="13" spans="1:8" x14ac:dyDescent="0.25">
      <c r="A13" s="195"/>
      <c r="B13" s="63" t="s">
        <v>42</v>
      </c>
      <c r="C13" s="62">
        <v>0</v>
      </c>
      <c r="D13" s="112">
        <v>0</v>
      </c>
      <c r="E13" s="83">
        <v>1</v>
      </c>
      <c r="F13" s="83">
        <v>1</v>
      </c>
      <c r="G13" s="83">
        <v>1</v>
      </c>
      <c r="H13" s="62">
        <f t="shared" si="0"/>
        <v>3</v>
      </c>
    </row>
    <row r="14" spans="1:8" x14ac:dyDescent="0.25">
      <c r="A14" s="195"/>
      <c r="B14" s="63" t="s">
        <v>27</v>
      </c>
      <c r="C14" s="62">
        <v>0</v>
      </c>
      <c r="D14" s="112">
        <v>0</v>
      </c>
      <c r="E14" s="83">
        <v>0.5</v>
      </c>
      <c r="F14" s="83">
        <v>0.5</v>
      </c>
      <c r="G14" s="83">
        <v>0.5</v>
      </c>
      <c r="H14" s="62">
        <f t="shared" si="0"/>
        <v>1.5</v>
      </c>
    </row>
    <row r="15" spans="1:8" ht="16.5" customHeight="1" x14ac:dyDescent="0.25">
      <c r="A15" s="179" t="s">
        <v>43</v>
      </c>
      <c r="B15" s="77" t="s">
        <v>106</v>
      </c>
      <c r="C15" s="62">
        <v>1</v>
      </c>
      <c r="D15" s="112">
        <v>1</v>
      </c>
      <c r="E15" s="83">
        <v>0.5</v>
      </c>
      <c r="F15" s="83">
        <v>0.5</v>
      </c>
      <c r="G15" s="83">
        <v>0.5</v>
      </c>
      <c r="H15" s="62">
        <f t="shared" si="0"/>
        <v>3.5</v>
      </c>
    </row>
    <row r="16" spans="1:8" x14ac:dyDescent="0.25">
      <c r="A16" s="196"/>
      <c r="B16" s="63" t="s">
        <v>14</v>
      </c>
      <c r="C16" s="62">
        <v>1</v>
      </c>
      <c r="D16" s="112">
        <v>1</v>
      </c>
      <c r="E16" s="83">
        <v>0.5</v>
      </c>
      <c r="F16" s="83">
        <v>0.5</v>
      </c>
      <c r="G16" s="83">
        <v>0.5</v>
      </c>
      <c r="H16" s="62">
        <f t="shared" si="0"/>
        <v>3.5</v>
      </c>
    </row>
    <row r="17" spans="1:8" x14ac:dyDescent="0.25">
      <c r="A17" s="180"/>
      <c r="B17" s="63" t="s">
        <v>24</v>
      </c>
      <c r="C17" s="62">
        <v>0.5</v>
      </c>
      <c r="D17" s="112">
        <v>0.5</v>
      </c>
      <c r="E17" s="83">
        <v>0.5</v>
      </c>
      <c r="F17" s="83">
        <v>0.5</v>
      </c>
      <c r="G17" s="83">
        <v>0.5</v>
      </c>
      <c r="H17" s="62">
        <f t="shared" si="0"/>
        <v>2.5</v>
      </c>
    </row>
    <row r="18" spans="1:8" x14ac:dyDescent="0.25">
      <c r="A18" s="188" t="s">
        <v>44</v>
      </c>
      <c r="B18" s="63" t="s">
        <v>28</v>
      </c>
      <c r="C18" s="62">
        <v>0</v>
      </c>
      <c r="D18" s="112">
        <v>0</v>
      </c>
      <c r="E18" s="83">
        <v>0.5</v>
      </c>
      <c r="F18" s="83">
        <v>0.5</v>
      </c>
      <c r="G18" s="83">
        <v>0.5</v>
      </c>
      <c r="H18" s="62">
        <f t="shared" si="0"/>
        <v>1.5</v>
      </c>
    </row>
    <row r="19" spans="1:8" x14ac:dyDescent="0.25">
      <c r="A19" s="193"/>
      <c r="B19" s="63" t="s">
        <v>29</v>
      </c>
      <c r="C19" s="62">
        <v>0</v>
      </c>
      <c r="D19" s="112">
        <v>0</v>
      </c>
      <c r="E19" s="83"/>
      <c r="F19" s="83">
        <v>0.5</v>
      </c>
      <c r="G19" s="83">
        <v>0.5</v>
      </c>
      <c r="H19" s="62">
        <f t="shared" si="0"/>
        <v>1</v>
      </c>
    </row>
    <row r="20" spans="1:8" x14ac:dyDescent="0.25">
      <c r="A20" s="189"/>
      <c r="B20" s="63" t="s">
        <v>30</v>
      </c>
      <c r="C20" s="62">
        <v>0.5</v>
      </c>
      <c r="D20" s="112">
        <v>0.5</v>
      </c>
      <c r="E20" s="83">
        <v>0.5</v>
      </c>
      <c r="F20" s="83">
        <v>0.5</v>
      </c>
      <c r="G20" s="83">
        <v>0.5</v>
      </c>
      <c r="H20" s="62">
        <f t="shared" si="0"/>
        <v>2.5</v>
      </c>
    </row>
    <row r="21" spans="1:8" ht="31.5" x14ac:dyDescent="0.25">
      <c r="A21" s="75" t="s">
        <v>107</v>
      </c>
      <c r="B21" s="63" t="s">
        <v>54</v>
      </c>
      <c r="C21" s="62">
        <v>0.5</v>
      </c>
      <c r="D21" s="112">
        <v>0</v>
      </c>
      <c r="E21" s="83"/>
      <c r="F21" s="83"/>
      <c r="G21" s="83"/>
      <c r="H21" s="62">
        <f t="shared" si="0"/>
        <v>0.5</v>
      </c>
    </row>
    <row r="22" spans="1:8" x14ac:dyDescent="0.25">
      <c r="A22" s="188" t="s">
        <v>45</v>
      </c>
      <c r="B22" s="63" t="s">
        <v>46</v>
      </c>
      <c r="C22" s="62">
        <v>0.5</v>
      </c>
      <c r="D22" s="112">
        <v>0.5</v>
      </c>
      <c r="E22" s="83"/>
      <c r="F22" s="83"/>
      <c r="G22" s="83"/>
      <c r="H22" s="62">
        <f t="shared" si="0"/>
        <v>1</v>
      </c>
    </row>
    <row r="23" spans="1:8" x14ac:dyDescent="0.25">
      <c r="A23" s="189"/>
      <c r="B23" s="63" t="s">
        <v>108</v>
      </c>
      <c r="C23" s="62">
        <v>0.5</v>
      </c>
      <c r="D23" s="112">
        <v>0.5</v>
      </c>
      <c r="E23" s="83">
        <v>0.5</v>
      </c>
      <c r="F23" s="83"/>
      <c r="G23" s="83"/>
      <c r="H23" s="62">
        <f t="shared" si="0"/>
        <v>1.5</v>
      </c>
    </row>
    <row r="24" spans="1:8" x14ac:dyDescent="0.25">
      <c r="A24" s="74" t="s">
        <v>31</v>
      </c>
      <c r="B24" s="63" t="s">
        <v>31</v>
      </c>
      <c r="C24" s="62">
        <v>0.5</v>
      </c>
      <c r="D24" s="112">
        <v>0.5</v>
      </c>
      <c r="E24" s="83"/>
      <c r="F24" s="83"/>
      <c r="G24" s="83"/>
      <c r="H24" s="62">
        <f t="shared" si="0"/>
        <v>1</v>
      </c>
    </row>
    <row r="25" spans="1:8" x14ac:dyDescent="0.25">
      <c r="A25" s="188" t="s">
        <v>47</v>
      </c>
      <c r="B25" s="63" t="s">
        <v>19</v>
      </c>
      <c r="C25" s="62">
        <v>0</v>
      </c>
      <c r="D25" s="83">
        <v>0</v>
      </c>
      <c r="E25" s="83"/>
      <c r="F25" s="83"/>
      <c r="G25" s="83"/>
      <c r="H25" s="62">
        <f t="shared" si="0"/>
        <v>0</v>
      </c>
    </row>
    <row r="26" spans="1:8" x14ac:dyDescent="0.25">
      <c r="A26" s="193"/>
      <c r="B26" s="63" t="s">
        <v>50</v>
      </c>
      <c r="C26" s="62">
        <v>0</v>
      </c>
      <c r="D26" s="83">
        <v>0</v>
      </c>
      <c r="E26" s="83">
        <v>0.5</v>
      </c>
      <c r="F26" s="83">
        <v>0.5</v>
      </c>
      <c r="G26" s="83">
        <v>1</v>
      </c>
      <c r="H26" s="62">
        <f t="shared" si="0"/>
        <v>2</v>
      </c>
    </row>
    <row r="27" spans="1:8" x14ac:dyDescent="0.25">
      <c r="A27" s="76"/>
      <c r="B27" s="63"/>
      <c r="C27" s="62"/>
      <c r="D27" s="83"/>
      <c r="E27" s="84"/>
      <c r="F27" s="84"/>
      <c r="G27" s="84"/>
      <c r="H27" s="62"/>
    </row>
    <row r="28" spans="1:8" x14ac:dyDescent="0.25">
      <c r="A28" s="74" t="s">
        <v>21</v>
      </c>
      <c r="B28" s="63"/>
      <c r="C28" s="62">
        <f>SUM(C8:C27)</f>
        <v>10</v>
      </c>
      <c r="D28" s="62">
        <f t="shared" ref="D28:H28" si="1">SUM(D8:D27)</f>
        <v>10</v>
      </c>
      <c r="E28" s="62">
        <f t="shared" si="1"/>
        <v>10.5</v>
      </c>
      <c r="F28" s="62">
        <f t="shared" si="1"/>
        <v>10</v>
      </c>
      <c r="G28" s="62">
        <f t="shared" si="1"/>
        <v>10.5</v>
      </c>
      <c r="H28" s="62">
        <f t="shared" si="1"/>
        <v>51</v>
      </c>
    </row>
    <row r="29" spans="1:8" x14ac:dyDescent="0.25">
      <c r="A29" s="73"/>
    </row>
    <row r="30" spans="1:8" x14ac:dyDescent="0.25">
      <c r="A30" s="187" t="s">
        <v>111</v>
      </c>
      <c r="B30" s="187"/>
      <c r="C30" s="187"/>
      <c r="D30" s="187"/>
      <c r="E30" s="187"/>
      <c r="F30" s="187"/>
      <c r="G30" s="187"/>
      <c r="H30" s="187"/>
    </row>
  </sheetData>
  <mergeCells count="10">
    <mergeCell ref="A30:H30"/>
    <mergeCell ref="A22:A23"/>
    <mergeCell ref="A25:A26"/>
    <mergeCell ref="C5:G5"/>
    <mergeCell ref="A1:H2"/>
    <mergeCell ref="A7:B7"/>
    <mergeCell ref="A8:A9"/>
    <mergeCell ref="A11:A14"/>
    <mergeCell ref="A15:A17"/>
    <mergeCell ref="A18:A20"/>
  </mergeCells>
  <pageMargins left="1.1023622047244095" right="0.70866141732283472" top="0.55118110236220474" bottom="0.35433070866141736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5" workbookViewId="0">
      <selection activeCell="U19" sqref="U19"/>
    </sheetView>
  </sheetViews>
  <sheetFormatPr defaultRowHeight="15.75" x14ac:dyDescent="0.25"/>
  <cols>
    <col min="1" max="1" width="18.625" customWidth="1"/>
    <col min="2" max="2" width="3.875" style="2" bestFit="1" customWidth="1"/>
    <col min="3" max="5" width="3.625" style="2" bestFit="1" customWidth="1"/>
    <col min="6" max="6" width="4.625" style="2" bestFit="1" customWidth="1"/>
    <col min="7" max="7" width="2.375" style="2" customWidth="1"/>
    <col min="8" max="8" width="16.25" customWidth="1"/>
    <col min="9" max="9" width="5" customWidth="1"/>
    <col min="10" max="10" width="4.5" customWidth="1"/>
    <col min="11" max="11" width="3.25" customWidth="1"/>
    <col min="12" max="12" width="5.75" customWidth="1"/>
    <col min="13" max="14" width="4.625" customWidth="1"/>
    <col min="15" max="15" width="3.125" customWidth="1"/>
    <col min="16" max="16" width="14.875" customWidth="1"/>
  </cols>
  <sheetData>
    <row r="1" spans="1:19" ht="16.5" thickBot="1" x14ac:dyDescent="0.3">
      <c r="A1" s="61"/>
      <c r="B1" s="62">
        <v>1</v>
      </c>
      <c r="C1" s="62">
        <v>2</v>
      </c>
      <c r="D1" s="62">
        <v>3</v>
      </c>
      <c r="E1" s="62">
        <v>4</v>
      </c>
      <c r="F1" s="55" t="s">
        <v>5</v>
      </c>
      <c r="G1" s="55"/>
      <c r="H1" s="61"/>
      <c r="I1" s="62">
        <v>5</v>
      </c>
      <c r="J1" s="62">
        <v>6</v>
      </c>
      <c r="K1" s="62">
        <v>7</v>
      </c>
      <c r="L1" s="62">
        <v>8</v>
      </c>
      <c r="M1" s="62">
        <v>9</v>
      </c>
      <c r="N1" s="57" t="s">
        <v>5</v>
      </c>
      <c r="O1" s="57"/>
      <c r="P1" s="61"/>
      <c r="Q1" s="62">
        <v>10</v>
      </c>
      <c r="R1" s="62">
        <v>11</v>
      </c>
      <c r="S1" s="57" t="s">
        <v>5</v>
      </c>
    </row>
    <row r="2" spans="1:19" ht="17.25" thickTop="1" thickBot="1" x14ac:dyDescent="0.3">
      <c r="A2" s="61" t="s">
        <v>8</v>
      </c>
      <c r="B2" s="63">
        <v>5</v>
      </c>
      <c r="C2" s="63">
        <v>5</v>
      </c>
      <c r="D2" s="63">
        <v>5</v>
      </c>
      <c r="E2" s="63">
        <v>5</v>
      </c>
      <c r="F2" s="59">
        <f>B2+C2+D2+E2</f>
        <v>20</v>
      </c>
      <c r="G2" s="56"/>
      <c r="H2" s="61" t="s">
        <v>8</v>
      </c>
      <c r="I2" s="63">
        <v>6</v>
      </c>
      <c r="J2" s="63">
        <v>6</v>
      </c>
      <c r="K2" s="63">
        <v>4</v>
      </c>
      <c r="L2" s="63">
        <v>4</v>
      </c>
      <c r="M2" s="63">
        <v>3</v>
      </c>
      <c r="N2" s="59">
        <f>I2+J2+K2+L2+M2</f>
        <v>23</v>
      </c>
      <c r="O2" s="55"/>
      <c r="P2" s="61" t="s">
        <v>8</v>
      </c>
      <c r="Q2" s="63">
        <v>4</v>
      </c>
      <c r="R2" s="63">
        <v>4</v>
      </c>
      <c r="S2" s="59">
        <f>Q2+R2</f>
        <v>8</v>
      </c>
    </row>
    <row r="3" spans="1:19" ht="17.25" thickTop="1" thickBot="1" x14ac:dyDescent="0.3">
      <c r="A3" s="61" t="s">
        <v>63</v>
      </c>
      <c r="B3" s="63">
        <v>4</v>
      </c>
      <c r="C3" s="63">
        <v>4</v>
      </c>
      <c r="D3" s="63">
        <v>4</v>
      </c>
      <c r="E3" s="63">
        <v>3</v>
      </c>
      <c r="F3" s="59">
        <f t="shared" ref="F3:F16" si="0">B3+C3+D3+E3</f>
        <v>15</v>
      </c>
      <c r="G3" s="56"/>
      <c r="H3" s="61" t="s">
        <v>9</v>
      </c>
      <c r="I3" s="63">
        <v>3</v>
      </c>
      <c r="J3" s="63">
        <v>3</v>
      </c>
      <c r="K3" s="63">
        <v>2</v>
      </c>
      <c r="L3" s="63">
        <v>2</v>
      </c>
      <c r="M3" s="63">
        <v>3</v>
      </c>
      <c r="N3" s="59">
        <f t="shared" ref="N3:N25" si="1">I3+J3+K3+L3+M3</f>
        <v>13</v>
      </c>
      <c r="O3" s="55"/>
      <c r="P3" s="61" t="s">
        <v>9</v>
      </c>
      <c r="Q3" s="63">
        <v>3</v>
      </c>
      <c r="R3" s="63">
        <v>3</v>
      </c>
      <c r="S3" s="59">
        <f t="shared" ref="S3:S23" si="2">Q3+R3</f>
        <v>6</v>
      </c>
    </row>
    <row r="4" spans="1:19" ht="17.25" thickTop="1" thickBot="1" x14ac:dyDescent="0.3">
      <c r="A4" s="61" t="s">
        <v>57</v>
      </c>
      <c r="B4" s="63">
        <v>2</v>
      </c>
      <c r="C4" s="63">
        <v>2</v>
      </c>
      <c r="D4" s="63">
        <v>2</v>
      </c>
      <c r="E4" s="63">
        <v>1</v>
      </c>
      <c r="F4" s="59">
        <f t="shared" si="0"/>
        <v>7</v>
      </c>
      <c r="G4" s="56"/>
      <c r="H4" s="61" t="s">
        <v>57</v>
      </c>
      <c r="I4" s="63">
        <v>2</v>
      </c>
      <c r="J4" s="63">
        <v>2</v>
      </c>
      <c r="K4" s="63">
        <v>2</v>
      </c>
      <c r="L4" s="63">
        <v>2</v>
      </c>
      <c r="M4" s="63">
        <v>2</v>
      </c>
      <c r="N4" s="59">
        <f t="shared" si="1"/>
        <v>10</v>
      </c>
      <c r="O4" s="55"/>
      <c r="P4" s="61" t="s">
        <v>57</v>
      </c>
      <c r="Q4" s="63">
        <v>1</v>
      </c>
      <c r="R4" s="63">
        <v>1</v>
      </c>
      <c r="S4" s="59">
        <f t="shared" si="2"/>
        <v>2</v>
      </c>
    </row>
    <row r="5" spans="1:19" ht="17.25" thickTop="1" thickBot="1" x14ac:dyDescent="0.3">
      <c r="A5" s="61" t="s">
        <v>73</v>
      </c>
      <c r="B5" s="63">
        <v>0</v>
      </c>
      <c r="C5" s="63">
        <v>1</v>
      </c>
      <c r="D5" s="63">
        <v>1</v>
      </c>
      <c r="E5" s="63">
        <v>1</v>
      </c>
      <c r="F5" s="59">
        <f t="shared" si="0"/>
        <v>3</v>
      </c>
      <c r="G5" s="56"/>
      <c r="H5" s="61" t="s">
        <v>58</v>
      </c>
      <c r="I5" s="63">
        <v>0</v>
      </c>
      <c r="J5" s="63">
        <v>1</v>
      </c>
      <c r="K5" s="63">
        <v>1</v>
      </c>
      <c r="L5" s="63">
        <v>1</v>
      </c>
      <c r="M5" s="63">
        <v>1</v>
      </c>
      <c r="N5" s="59">
        <f t="shared" si="1"/>
        <v>4</v>
      </c>
      <c r="O5" s="55"/>
      <c r="P5" s="61" t="s">
        <v>90</v>
      </c>
      <c r="Q5" s="63">
        <v>1</v>
      </c>
      <c r="R5" s="63">
        <v>1</v>
      </c>
      <c r="S5" s="59">
        <f t="shared" si="2"/>
        <v>2</v>
      </c>
    </row>
    <row r="6" spans="1:19" ht="17.25" thickTop="1" thickBot="1" x14ac:dyDescent="0.3">
      <c r="A6" s="61" t="s">
        <v>12</v>
      </c>
      <c r="B6" s="63">
        <v>0</v>
      </c>
      <c r="C6" s="63">
        <v>2</v>
      </c>
      <c r="D6" s="63">
        <v>2</v>
      </c>
      <c r="E6" s="63">
        <v>2</v>
      </c>
      <c r="F6" s="59">
        <f t="shared" si="0"/>
        <v>6</v>
      </c>
      <c r="G6" s="56"/>
      <c r="H6" s="61" t="s">
        <v>12</v>
      </c>
      <c r="I6" s="63">
        <v>3</v>
      </c>
      <c r="J6" s="63">
        <v>3</v>
      </c>
      <c r="K6" s="63">
        <v>3</v>
      </c>
      <c r="L6" s="63">
        <v>3</v>
      </c>
      <c r="M6" s="63">
        <v>3</v>
      </c>
      <c r="N6" s="59">
        <f t="shared" si="1"/>
        <v>15</v>
      </c>
      <c r="O6" s="55"/>
      <c r="P6" s="61" t="s">
        <v>12</v>
      </c>
      <c r="Q6" s="63">
        <v>3</v>
      </c>
      <c r="R6" s="63">
        <v>3</v>
      </c>
      <c r="S6" s="59">
        <f t="shared" si="2"/>
        <v>6</v>
      </c>
    </row>
    <row r="7" spans="1:19" ht="17.25" thickTop="1" thickBot="1" x14ac:dyDescent="0.3">
      <c r="A7" s="61" t="s">
        <v>16</v>
      </c>
      <c r="B7" s="63">
        <v>4</v>
      </c>
      <c r="C7" s="63">
        <v>4</v>
      </c>
      <c r="D7" s="63">
        <v>4</v>
      </c>
      <c r="E7" s="63">
        <v>4</v>
      </c>
      <c r="F7" s="59">
        <f t="shared" si="0"/>
        <v>16</v>
      </c>
      <c r="G7" s="56"/>
      <c r="H7" s="61" t="s">
        <v>16</v>
      </c>
      <c r="I7" s="63">
        <v>5</v>
      </c>
      <c r="J7" s="63">
        <v>5</v>
      </c>
      <c r="K7" s="63">
        <v>0</v>
      </c>
      <c r="L7" s="63">
        <v>0</v>
      </c>
      <c r="M7" s="63">
        <v>0</v>
      </c>
      <c r="N7" s="59">
        <f t="shared" si="1"/>
        <v>10</v>
      </c>
      <c r="O7" s="55"/>
      <c r="P7" s="61" t="s">
        <v>98</v>
      </c>
      <c r="Q7" s="63">
        <v>2</v>
      </c>
      <c r="R7" s="63">
        <v>2</v>
      </c>
      <c r="S7" s="59">
        <f t="shared" si="2"/>
        <v>4</v>
      </c>
    </row>
    <row r="8" spans="1:19" ht="17.25" thickTop="1" thickBot="1" x14ac:dyDescent="0.3">
      <c r="A8" s="61" t="s">
        <v>66</v>
      </c>
      <c r="B8" s="63">
        <v>2</v>
      </c>
      <c r="C8" s="63">
        <v>2</v>
      </c>
      <c r="D8" s="63">
        <v>2</v>
      </c>
      <c r="E8" s="63">
        <v>2</v>
      </c>
      <c r="F8" s="59">
        <f t="shared" si="0"/>
        <v>8</v>
      </c>
      <c r="G8" s="56"/>
      <c r="H8" s="61" t="s">
        <v>41</v>
      </c>
      <c r="I8" s="63">
        <v>0</v>
      </c>
      <c r="J8" s="63">
        <v>0</v>
      </c>
      <c r="K8" s="63">
        <v>3</v>
      </c>
      <c r="L8" s="63">
        <v>3</v>
      </c>
      <c r="M8" s="63">
        <v>3</v>
      </c>
      <c r="N8" s="59">
        <f t="shared" si="1"/>
        <v>9</v>
      </c>
      <c r="O8" s="55"/>
      <c r="P8" s="61" t="s">
        <v>14</v>
      </c>
      <c r="Q8" s="63">
        <v>3</v>
      </c>
      <c r="R8" s="63">
        <v>3</v>
      </c>
      <c r="S8" s="59">
        <f t="shared" si="2"/>
        <v>6</v>
      </c>
    </row>
    <row r="9" spans="1:19" ht="17.25" thickTop="1" thickBot="1" x14ac:dyDescent="0.3">
      <c r="A9" s="61" t="s">
        <v>70</v>
      </c>
      <c r="B9" s="63">
        <v>0</v>
      </c>
      <c r="C9" s="63">
        <v>0</v>
      </c>
      <c r="D9" s="63">
        <v>0</v>
      </c>
      <c r="E9" s="63">
        <v>1</v>
      </c>
      <c r="F9" s="59">
        <f t="shared" si="0"/>
        <v>1</v>
      </c>
      <c r="G9" s="56"/>
      <c r="H9" s="61" t="s">
        <v>42</v>
      </c>
      <c r="I9" s="63">
        <v>0</v>
      </c>
      <c r="J9" s="63">
        <v>0</v>
      </c>
      <c r="K9" s="63">
        <v>2</v>
      </c>
      <c r="L9" s="63">
        <v>2</v>
      </c>
      <c r="M9" s="63">
        <v>2</v>
      </c>
      <c r="N9" s="59">
        <f t="shared" si="1"/>
        <v>6</v>
      </c>
      <c r="O9" s="55"/>
      <c r="P9" s="61" t="s">
        <v>16</v>
      </c>
      <c r="Q9" s="63">
        <v>5</v>
      </c>
      <c r="R9" s="63">
        <v>5</v>
      </c>
      <c r="S9" s="59">
        <f t="shared" si="2"/>
        <v>10</v>
      </c>
    </row>
    <row r="10" spans="1:19" ht="17.25" thickTop="1" thickBot="1" x14ac:dyDescent="0.3">
      <c r="A10" s="61" t="s">
        <v>46</v>
      </c>
      <c r="B10" s="63">
        <v>0.5</v>
      </c>
      <c r="C10" s="63">
        <v>1</v>
      </c>
      <c r="D10" s="63">
        <v>1</v>
      </c>
      <c r="E10" s="63">
        <v>1</v>
      </c>
      <c r="F10" s="59">
        <f t="shared" si="0"/>
        <v>3.5</v>
      </c>
      <c r="G10" s="56"/>
      <c r="H10" s="61" t="s">
        <v>27</v>
      </c>
      <c r="I10" s="63">
        <v>0</v>
      </c>
      <c r="J10" s="63">
        <v>0</v>
      </c>
      <c r="K10" s="63">
        <v>1</v>
      </c>
      <c r="L10" s="63">
        <v>1</v>
      </c>
      <c r="M10" s="63">
        <v>1</v>
      </c>
      <c r="N10" s="59">
        <f t="shared" si="1"/>
        <v>3</v>
      </c>
      <c r="O10" s="55"/>
      <c r="P10" s="61" t="s">
        <v>18</v>
      </c>
      <c r="Q10" s="63">
        <v>1</v>
      </c>
      <c r="R10" s="63">
        <v>0</v>
      </c>
      <c r="S10" s="59">
        <f t="shared" si="2"/>
        <v>1</v>
      </c>
    </row>
    <row r="11" spans="1:19" ht="17.25" thickTop="1" thickBot="1" x14ac:dyDescent="0.3">
      <c r="A11" s="61" t="s">
        <v>71</v>
      </c>
      <c r="B11" s="63">
        <v>0.5</v>
      </c>
      <c r="C11" s="63">
        <v>1</v>
      </c>
      <c r="D11" s="63">
        <v>1</v>
      </c>
      <c r="E11" s="63">
        <v>1</v>
      </c>
      <c r="F11" s="59">
        <f t="shared" si="0"/>
        <v>3.5</v>
      </c>
      <c r="G11" s="56"/>
      <c r="H11" s="61" t="s">
        <v>53</v>
      </c>
      <c r="I11" s="63">
        <v>2</v>
      </c>
      <c r="J11" s="63">
        <v>2</v>
      </c>
      <c r="K11" s="63">
        <v>2</v>
      </c>
      <c r="L11" s="63">
        <v>2</v>
      </c>
      <c r="M11" s="63">
        <v>2</v>
      </c>
      <c r="N11" s="59">
        <f t="shared" si="1"/>
        <v>10</v>
      </c>
      <c r="O11" s="55"/>
      <c r="P11" s="61" t="s">
        <v>89</v>
      </c>
      <c r="Q11" s="63">
        <v>2</v>
      </c>
      <c r="R11" s="63">
        <v>2</v>
      </c>
      <c r="S11" s="59">
        <f t="shared" si="2"/>
        <v>4</v>
      </c>
    </row>
    <row r="12" spans="1:19" ht="17.25" thickTop="1" thickBot="1" x14ac:dyDescent="0.3">
      <c r="A12" s="61" t="s">
        <v>31</v>
      </c>
      <c r="B12" s="63">
        <v>1</v>
      </c>
      <c r="C12" s="63">
        <v>1</v>
      </c>
      <c r="D12" s="63">
        <v>1</v>
      </c>
      <c r="E12" s="63">
        <v>1</v>
      </c>
      <c r="F12" s="59">
        <f t="shared" si="0"/>
        <v>4</v>
      </c>
      <c r="G12" s="56"/>
      <c r="H12" s="61" t="s">
        <v>14</v>
      </c>
      <c r="I12" s="63">
        <v>1</v>
      </c>
      <c r="J12" s="63">
        <v>1</v>
      </c>
      <c r="K12" s="63">
        <v>2</v>
      </c>
      <c r="L12" s="63">
        <v>2</v>
      </c>
      <c r="M12" s="63">
        <v>2</v>
      </c>
      <c r="N12" s="59">
        <f t="shared" si="1"/>
        <v>8</v>
      </c>
      <c r="O12" s="55"/>
      <c r="P12" s="61" t="s">
        <v>101</v>
      </c>
      <c r="Q12" s="63">
        <v>1</v>
      </c>
      <c r="R12" s="63">
        <v>1</v>
      </c>
      <c r="S12" s="59">
        <f t="shared" si="2"/>
        <v>2</v>
      </c>
    </row>
    <row r="13" spans="1:19" ht="17.25" thickTop="1" thickBot="1" x14ac:dyDescent="0.3">
      <c r="A13" s="61" t="s">
        <v>19</v>
      </c>
      <c r="B13" s="63">
        <v>2</v>
      </c>
      <c r="C13" s="63">
        <v>2</v>
      </c>
      <c r="D13" s="63">
        <v>2</v>
      </c>
      <c r="E13" s="63">
        <v>2</v>
      </c>
      <c r="F13" s="59">
        <f t="shared" si="0"/>
        <v>8</v>
      </c>
      <c r="G13" s="56"/>
      <c r="H13" s="61" t="s">
        <v>24</v>
      </c>
      <c r="I13" s="63">
        <v>1</v>
      </c>
      <c r="J13" s="63">
        <v>1</v>
      </c>
      <c r="K13" s="63">
        <v>2</v>
      </c>
      <c r="L13" s="63">
        <v>2</v>
      </c>
      <c r="M13" s="63">
        <v>1.5</v>
      </c>
      <c r="N13" s="59">
        <f t="shared" si="1"/>
        <v>7.5</v>
      </c>
      <c r="O13" s="55"/>
      <c r="P13" s="61" t="s">
        <v>50</v>
      </c>
      <c r="Q13" s="63">
        <v>1</v>
      </c>
      <c r="R13" s="63">
        <v>1</v>
      </c>
      <c r="S13" s="59">
        <f t="shared" si="2"/>
        <v>2</v>
      </c>
    </row>
    <row r="14" spans="1:19" ht="17.25" thickTop="1" thickBot="1" x14ac:dyDescent="0.3">
      <c r="A14" s="61" t="s">
        <v>50</v>
      </c>
      <c r="B14" s="63">
        <v>0</v>
      </c>
      <c r="C14" s="63">
        <v>1</v>
      </c>
      <c r="D14" s="63">
        <v>1</v>
      </c>
      <c r="E14" s="63">
        <v>1</v>
      </c>
      <c r="F14" s="59">
        <f t="shared" si="0"/>
        <v>3</v>
      </c>
      <c r="G14" s="56"/>
      <c r="H14" s="61" t="s">
        <v>28</v>
      </c>
      <c r="I14" s="63">
        <v>0</v>
      </c>
      <c r="J14" s="63">
        <v>0</v>
      </c>
      <c r="K14" s="63">
        <v>2</v>
      </c>
      <c r="L14" s="63">
        <v>2</v>
      </c>
      <c r="M14" s="63">
        <v>3</v>
      </c>
      <c r="N14" s="59">
        <f t="shared" si="1"/>
        <v>7</v>
      </c>
      <c r="O14" s="55"/>
      <c r="P14" s="61" t="s">
        <v>20</v>
      </c>
      <c r="Q14" s="63">
        <v>0</v>
      </c>
      <c r="R14" s="63">
        <v>1</v>
      </c>
      <c r="S14" s="59">
        <f t="shared" si="2"/>
        <v>1</v>
      </c>
    </row>
    <row r="15" spans="1:19" ht="17.25" thickTop="1" thickBot="1" x14ac:dyDescent="0.3">
      <c r="A15" s="61" t="s">
        <v>48</v>
      </c>
      <c r="B15" s="63">
        <v>0</v>
      </c>
      <c r="C15" s="63">
        <v>0</v>
      </c>
      <c r="D15" s="63">
        <v>0</v>
      </c>
      <c r="E15" s="63">
        <v>1</v>
      </c>
      <c r="F15" s="59">
        <f t="shared" si="0"/>
        <v>1</v>
      </c>
      <c r="G15" s="56"/>
      <c r="H15" s="61" t="s">
        <v>29</v>
      </c>
      <c r="I15" s="63">
        <v>0</v>
      </c>
      <c r="J15" s="63">
        <v>0</v>
      </c>
      <c r="K15" s="63">
        <v>0</v>
      </c>
      <c r="L15" s="63">
        <v>2</v>
      </c>
      <c r="M15" s="63">
        <v>2</v>
      </c>
      <c r="N15" s="59">
        <f t="shared" si="1"/>
        <v>4</v>
      </c>
      <c r="O15" s="55"/>
      <c r="P15" s="61" t="s">
        <v>99</v>
      </c>
      <c r="Q15" s="63">
        <v>1</v>
      </c>
      <c r="R15" s="63">
        <v>0</v>
      </c>
      <c r="S15" s="59">
        <f t="shared" si="2"/>
        <v>1</v>
      </c>
    </row>
    <row r="16" spans="1:19" ht="17.25" thickTop="1" thickBot="1" x14ac:dyDescent="0.3">
      <c r="A16" s="61" t="s">
        <v>100</v>
      </c>
      <c r="B16" s="64">
        <f>SUM(B2:B15)</f>
        <v>21</v>
      </c>
      <c r="C16" s="60">
        <f>SUM(C2:C15)</f>
        <v>26</v>
      </c>
      <c r="D16" s="60">
        <f>SUM(D2:D15)</f>
        <v>26</v>
      </c>
      <c r="E16" s="60">
        <f>SUM(E2:E15)</f>
        <v>26</v>
      </c>
      <c r="F16" s="58">
        <f t="shared" si="0"/>
        <v>99</v>
      </c>
      <c r="G16" s="56"/>
      <c r="H16" s="61" t="s">
        <v>30</v>
      </c>
      <c r="I16" s="63">
        <v>1</v>
      </c>
      <c r="J16" s="63">
        <v>2</v>
      </c>
      <c r="K16" s="63">
        <v>2</v>
      </c>
      <c r="L16" s="63">
        <v>2</v>
      </c>
      <c r="M16" s="63">
        <v>2</v>
      </c>
      <c r="N16" s="59">
        <f t="shared" si="1"/>
        <v>9</v>
      </c>
      <c r="O16" s="55"/>
      <c r="P16" s="61" t="s">
        <v>24</v>
      </c>
      <c r="Q16" s="63">
        <v>1</v>
      </c>
      <c r="R16" s="63">
        <v>1</v>
      </c>
      <c r="S16" s="59">
        <f t="shared" si="2"/>
        <v>2</v>
      </c>
    </row>
    <row r="17" spans="8:19" ht="17.25" thickTop="1" thickBot="1" x14ac:dyDescent="0.3">
      <c r="H17" s="61" t="s">
        <v>46</v>
      </c>
      <c r="I17" s="63">
        <v>1</v>
      </c>
      <c r="J17" s="63">
        <v>1</v>
      </c>
      <c r="K17" s="63">
        <v>1</v>
      </c>
      <c r="L17" s="63">
        <v>1</v>
      </c>
      <c r="M17" s="63">
        <v>0</v>
      </c>
      <c r="N17" s="59">
        <f t="shared" si="1"/>
        <v>4</v>
      </c>
      <c r="O17" s="55"/>
      <c r="P17" s="61" t="s">
        <v>25</v>
      </c>
      <c r="Q17" s="63">
        <v>1</v>
      </c>
      <c r="R17" s="63">
        <v>1</v>
      </c>
      <c r="S17" s="59">
        <f t="shared" si="2"/>
        <v>2</v>
      </c>
    </row>
    <row r="18" spans="8:19" ht="17.25" thickTop="1" thickBot="1" x14ac:dyDescent="0.3">
      <c r="H18" s="61" t="s">
        <v>55</v>
      </c>
      <c r="I18" s="63">
        <v>1</v>
      </c>
      <c r="J18" s="63">
        <v>1</v>
      </c>
      <c r="K18" s="63">
        <v>1</v>
      </c>
      <c r="L18" s="63">
        <v>0</v>
      </c>
      <c r="M18" s="63">
        <v>0</v>
      </c>
      <c r="N18" s="59">
        <f t="shared" si="1"/>
        <v>3</v>
      </c>
      <c r="O18" s="55"/>
      <c r="P18" s="61" t="s">
        <v>26</v>
      </c>
      <c r="Q18" s="63">
        <v>1</v>
      </c>
      <c r="R18" s="63">
        <v>1</v>
      </c>
      <c r="S18" s="59">
        <f t="shared" si="2"/>
        <v>2</v>
      </c>
    </row>
    <row r="19" spans="8:19" ht="17.25" thickTop="1" thickBot="1" x14ac:dyDescent="0.3">
      <c r="H19" s="61" t="s">
        <v>31</v>
      </c>
      <c r="I19" s="63">
        <v>2</v>
      </c>
      <c r="J19" s="63">
        <v>2</v>
      </c>
      <c r="K19" s="63">
        <v>2</v>
      </c>
      <c r="L19" s="63">
        <v>1</v>
      </c>
      <c r="M19" s="63">
        <v>0</v>
      </c>
      <c r="N19" s="59">
        <f t="shared" si="1"/>
        <v>7</v>
      </c>
      <c r="O19" s="55"/>
      <c r="P19" s="61" t="s">
        <v>27</v>
      </c>
      <c r="Q19" s="63">
        <v>1</v>
      </c>
      <c r="R19" s="63">
        <v>1</v>
      </c>
      <c r="S19" s="59">
        <f t="shared" si="2"/>
        <v>2</v>
      </c>
    </row>
    <row r="20" spans="8:19" ht="17.25" thickTop="1" thickBot="1" x14ac:dyDescent="0.3">
      <c r="H20" s="61" t="s">
        <v>56</v>
      </c>
      <c r="I20" s="63">
        <v>2</v>
      </c>
      <c r="J20" s="63">
        <v>2</v>
      </c>
      <c r="K20" s="63">
        <v>2</v>
      </c>
      <c r="L20" s="63">
        <v>2</v>
      </c>
      <c r="M20" s="63">
        <v>2</v>
      </c>
      <c r="N20" s="59">
        <f t="shared" si="1"/>
        <v>10</v>
      </c>
      <c r="O20" s="55"/>
      <c r="P20" s="61" t="s">
        <v>28</v>
      </c>
      <c r="Q20" s="63">
        <v>2</v>
      </c>
      <c r="R20" s="63">
        <v>2</v>
      </c>
      <c r="S20" s="59">
        <f t="shared" si="2"/>
        <v>4</v>
      </c>
    </row>
    <row r="21" spans="8:19" ht="17.25" thickTop="1" thickBot="1" x14ac:dyDescent="0.3">
      <c r="H21" s="61" t="s">
        <v>101</v>
      </c>
      <c r="I21" s="63"/>
      <c r="J21" s="63"/>
      <c r="K21" s="63"/>
      <c r="L21" s="63">
        <v>1</v>
      </c>
      <c r="M21" s="63">
        <v>1</v>
      </c>
      <c r="N21" s="59">
        <f t="shared" si="1"/>
        <v>2</v>
      </c>
      <c r="O21" s="55"/>
      <c r="P21" s="61" t="s">
        <v>29</v>
      </c>
      <c r="Q21" s="63">
        <v>1</v>
      </c>
      <c r="R21" s="63">
        <v>1</v>
      </c>
      <c r="S21" s="59">
        <f t="shared" si="2"/>
        <v>2</v>
      </c>
    </row>
    <row r="22" spans="8:19" ht="17.25" thickTop="1" thickBot="1" x14ac:dyDescent="0.3">
      <c r="H22" s="61" t="s">
        <v>50</v>
      </c>
      <c r="I22" s="63">
        <v>1</v>
      </c>
      <c r="J22" s="63">
        <v>1</v>
      </c>
      <c r="K22" s="63">
        <v>1</v>
      </c>
      <c r="L22" s="63">
        <v>1</v>
      </c>
      <c r="M22" s="63">
        <v>1</v>
      </c>
      <c r="N22" s="59">
        <f t="shared" si="1"/>
        <v>5</v>
      </c>
      <c r="O22" s="55"/>
      <c r="P22" s="61" t="s">
        <v>30</v>
      </c>
      <c r="Q22" s="63">
        <v>1</v>
      </c>
      <c r="R22" s="63">
        <v>2</v>
      </c>
      <c r="S22" s="59">
        <f t="shared" si="2"/>
        <v>3</v>
      </c>
    </row>
    <row r="23" spans="8:19" ht="17.25" thickTop="1" thickBot="1" x14ac:dyDescent="0.3">
      <c r="H23" s="61" t="s">
        <v>51</v>
      </c>
      <c r="I23" s="63">
        <v>0</v>
      </c>
      <c r="J23" s="63">
        <v>0</v>
      </c>
      <c r="K23" s="63">
        <v>0</v>
      </c>
      <c r="L23" s="63">
        <v>0</v>
      </c>
      <c r="M23" s="63">
        <v>0.5</v>
      </c>
      <c r="N23" s="59">
        <f t="shared" si="1"/>
        <v>0.5</v>
      </c>
      <c r="O23" s="55"/>
      <c r="P23" s="61" t="s">
        <v>31</v>
      </c>
      <c r="Q23" s="63">
        <v>1</v>
      </c>
      <c r="R23" s="63">
        <v>1</v>
      </c>
      <c r="S23" s="59">
        <f t="shared" si="2"/>
        <v>2</v>
      </c>
    </row>
    <row r="24" spans="8:19" ht="17.25" thickTop="1" thickBot="1" x14ac:dyDescent="0.3">
      <c r="H24" s="61" t="s">
        <v>52</v>
      </c>
      <c r="I24" s="63">
        <v>0</v>
      </c>
      <c r="J24" s="63">
        <v>0</v>
      </c>
      <c r="K24" s="63">
        <v>0</v>
      </c>
      <c r="L24" s="63">
        <v>0</v>
      </c>
      <c r="M24" s="63">
        <v>1</v>
      </c>
      <c r="N24" s="59">
        <f t="shared" si="1"/>
        <v>1</v>
      </c>
      <c r="O24" s="55"/>
      <c r="P24" s="65" t="s">
        <v>100</v>
      </c>
      <c r="Q24" s="64">
        <f>SUM(Q2:Q23)</f>
        <v>37</v>
      </c>
      <c r="R24" s="60">
        <f>SUM(R2:R23)</f>
        <v>37</v>
      </c>
      <c r="S24" s="58">
        <f>SUM(S2:S23)</f>
        <v>74</v>
      </c>
    </row>
    <row r="25" spans="8:19" ht="17.25" thickTop="1" thickBot="1" x14ac:dyDescent="0.3">
      <c r="H25" s="61" t="s">
        <v>54</v>
      </c>
      <c r="I25" s="63">
        <v>1</v>
      </c>
      <c r="J25" s="63">
        <v>0</v>
      </c>
      <c r="K25" s="63">
        <v>0</v>
      </c>
      <c r="L25" s="63">
        <v>0</v>
      </c>
      <c r="M25" s="63">
        <v>0</v>
      </c>
      <c r="N25" s="59">
        <f t="shared" si="1"/>
        <v>1</v>
      </c>
      <c r="O25" s="55"/>
      <c r="Q25" s="2"/>
      <c r="R25" s="2"/>
      <c r="S25" s="55"/>
    </row>
    <row r="26" spans="8:19" ht="17.25" thickTop="1" thickBot="1" x14ac:dyDescent="0.3">
      <c r="H26" s="61" t="s">
        <v>100</v>
      </c>
      <c r="I26" s="64">
        <f>SUM(I2:I25)</f>
        <v>32</v>
      </c>
      <c r="J26" s="60">
        <f>SUM(J2:J25)</f>
        <v>33</v>
      </c>
      <c r="K26" s="60">
        <f>SUM(K2:K25)</f>
        <v>35</v>
      </c>
      <c r="L26" s="60">
        <f>SUM(L2:L25)</f>
        <v>36</v>
      </c>
      <c r="M26" s="60">
        <f>SUM(M2:M25)</f>
        <v>36</v>
      </c>
      <c r="N26" s="58">
        <f>I26+J26+K26+L26+M26</f>
        <v>172</v>
      </c>
      <c r="Q26" s="2"/>
      <c r="R26" s="2"/>
      <c r="S26" s="55"/>
    </row>
    <row r="27" spans="8:19" ht="16.5" customHeight="1" thickTop="1" x14ac:dyDescent="0.25">
      <c r="Q27" s="2"/>
      <c r="R27" s="2"/>
      <c r="S27" s="55"/>
    </row>
    <row r="28" spans="8:19" ht="16.5" customHeight="1" x14ac:dyDescent="0.25">
      <c r="Q28" s="2"/>
      <c r="R28" s="2"/>
      <c r="S28" s="55"/>
    </row>
    <row r="29" spans="8:19" ht="16.5" customHeight="1" x14ac:dyDescent="0.25">
      <c r="S29" s="55"/>
    </row>
    <row r="30" spans="8:19" ht="16.5" customHeight="1" x14ac:dyDescent="0.25"/>
    <row r="31" spans="8:19" ht="16.5" customHeight="1" x14ac:dyDescent="0.25"/>
  </sheetData>
  <pageMargins left="0.31496062992125984" right="0.11811023622047245" top="0.55118110236220474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</vt:lpstr>
      <vt:lpstr>5-9 кл</vt:lpstr>
      <vt:lpstr>10-11 кл</vt:lpstr>
      <vt:lpstr>план на дому 1_4 кл</vt:lpstr>
      <vt:lpstr>план на дому 5_9 кл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мирза_с</dc:creator>
  <cp:lastModifiedBy>sony</cp:lastModifiedBy>
  <cp:lastPrinted>2023-09-09T13:03:55Z</cp:lastPrinted>
  <dcterms:created xsi:type="dcterms:W3CDTF">2022-08-26T06:20:08Z</dcterms:created>
  <dcterms:modified xsi:type="dcterms:W3CDTF">2023-10-12T02:54:22Z</dcterms:modified>
</cp:coreProperties>
</file>